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420" yWindow="15" windowWidth="9600" windowHeight="9330" activeTab="6"/>
  </bookViews>
  <sheets>
    <sheet name="JURADO-1" sheetId="1" r:id="rId1"/>
    <sheet name="JURADO-2" sheetId="2" r:id="rId2"/>
    <sheet name="JURADO-3" sheetId="3" r:id="rId3"/>
    <sheet name="JURADO-4" sheetId="4" r:id="rId4"/>
    <sheet name="JURADO-5" sheetId="5" r:id="rId5"/>
    <sheet name="SUPLENTE" sheetId="6" r:id="rId6"/>
    <sheet name="TOTAL" sheetId="7" r:id="rId7"/>
  </sheets>
  <definedNames/>
  <calcPr fullCalcOnLoad="1"/>
</workbook>
</file>

<file path=xl/sharedStrings.xml><?xml version="1.0" encoding="utf-8"?>
<sst xmlns="http://schemas.openxmlformats.org/spreadsheetml/2006/main" count="1474" uniqueCount="106">
  <si>
    <t>TOTAL</t>
  </si>
  <si>
    <t>AGRUPACION</t>
  </si>
  <si>
    <t>DIA</t>
  </si>
  <si>
    <t>PROCEDENCIA</t>
  </si>
  <si>
    <t>SANCION</t>
  </si>
  <si>
    <t>MOTIVO</t>
  </si>
  <si>
    <t>EST</t>
  </si>
  <si>
    <t>TIPO</t>
  </si>
  <si>
    <t>DIS</t>
  </si>
  <si>
    <t>HUEL</t>
  </si>
  <si>
    <t>PROV</t>
  </si>
  <si>
    <t>MODALIDAD MURGAS O CHIRIGOTAS</t>
  </si>
  <si>
    <t>MODALIDAD DE COMPARSA</t>
  </si>
  <si>
    <t>MODALIDAD DE CUARTETOS</t>
  </si>
  <si>
    <t>POPURRI</t>
  </si>
  <si>
    <t>HUELVA</t>
  </si>
  <si>
    <t>PROVINCIA</t>
  </si>
  <si>
    <t>DISFRAZ</t>
  </si>
  <si>
    <t>MAX</t>
  </si>
  <si>
    <t>MIN</t>
  </si>
  <si>
    <t>TOT</t>
  </si>
  <si>
    <t>ESTRIBILLO</t>
  </si>
  <si>
    <t>Nº</t>
  </si>
  <si>
    <t>MODALIDAD</t>
  </si>
  <si>
    <t>PARODIA</t>
  </si>
  <si>
    <t>AGRUPACIONES</t>
  </si>
  <si>
    <t>VALVERDE DEL CAMINO</t>
  </si>
  <si>
    <t>ISLA CRISTINA</t>
  </si>
  <si>
    <t>PUNTA UMBRIA</t>
  </si>
  <si>
    <t>MAIRENA DEL ALCOR</t>
  </si>
  <si>
    <t>AYAMONTE</t>
  </si>
  <si>
    <t>ALCALA DE GUADAIRA</t>
  </si>
  <si>
    <t>PRESENTACION</t>
  </si>
  <si>
    <t>PASODOBLE 1</t>
  </si>
  <si>
    <t>PASODOBLE 2</t>
  </si>
  <si>
    <t>CUPLE 1</t>
  </si>
  <si>
    <t>CUPLE 2</t>
  </si>
  <si>
    <t>LET</t>
  </si>
  <si>
    <t>MUS</t>
  </si>
  <si>
    <t>AFIN</t>
  </si>
  <si>
    <t>INT</t>
  </si>
  <si>
    <t>LETRA</t>
  </si>
  <si>
    <t>MUSICA</t>
  </si>
  <si>
    <t>AFINACIÓN</t>
  </si>
  <si>
    <t>SANCIÓN</t>
  </si>
  <si>
    <t>INTERPRET</t>
  </si>
  <si>
    <t xml:space="preserve">TIPO </t>
  </si>
  <si>
    <t>RIOTINTO</t>
  </si>
  <si>
    <t>BOLLULLOS DEL CONDADO</t>
  </si>
  <si>
    <t>VILLARRASA</t>
  </si>
  <si>
    <t>SAN JOSÉ DE LA RINCONADA</t>
  </si>
  <si>
    <t>VILLANUEVA DE LOS CASTILLEJOS</t>
  </si>
  <si>
    <t>BURGUILLOS</t>
  </si>
  <si>
    <t>PRO</t>
  </si>
  <si>
    <t>TIP</t>
  </si>
  <si>
    <t>LOS OPTIMISTICOS</t>
  </si>
  <si>
    <t>LOS ILEGALES</t>
  </si>
  <si>
    <t>PERRAVIEJA</t>
  </si>
  <si>
    <t>LOS CABEZALOCA</t>
  </si>
  <si>
    <t>EL ESCUADRON DEL SEGUNDO MES</t>
  </si>
  <si>
    <t>HIENAS</t>
  </si>
  <si>
    <t>LOS ASTUTOS</t>
  </si>
  <si>
    <t>REY DE REYES</t>
  </si>
  <si>
    <t>LA CONDESA DEL SUR</t>
  </si>
  <si>
    <t>EN UN LUGAR DEL QUIJOTE</t>
  </si>
  <si>
    <t>LA COMPARSA MAGICA</t>
  </si>
  <si>
    <t>LOS PECADORES</t>
  </si>
  <si>
    <t>LA COMPARSA DE LOS IMPERDIBLES</t>
  </si>
  <si>
    <t>LA TIRADA</t>
  </si>
  <si>
    <t>LOS QUE SABEN CONCURSAR</t>
  </si>
  <si>
    <t>EL FABRICANTE</t>
  </si>
  <si>
    <t>LOS CUERDOS</t>
  </si>
  <si>
    <t>PLAN C</t>
  </si>
  <si>
    <t>LOS SALVADORES</t>
  </si>
  <si>
    <t>LOS DEPREDADORES</t>
  </si>
  <si>
    <t>SI LO SE NO SUBO</t>
  </si>
  <si>
    <t>INSEGURAMENTE POR PRIMERA VEZ</t>
  </si>
  <si>
    <t>LOS APROVECHADOS</t>
  </si>
  <si>
    <t>DEJA DE PEDI QUE NO SOY COFIDIS</t>
  </si>
  <si>
    <t>EN TU CASA O EN LA MIA</t>
  </si>
  <si>
    <t>LOS AUTENTICOS COBARDES</t>
  </si>
  <si>
    <t>ESTE AÑO NO GANO</t>
  </si>
  <si>
    <t>NO VAYAS A CONTAR NA</t>
  </si>
  <si>
    <t>CON LOS HUEVOS EN LA NUCA</t>
  </si>
  <si>
    <t>LOS HEREDEROS DE PEPE BOLLO</t>
  </si>
  <si>
    <t>CASI NO SALGO</t>
  </si>
  <si>
    <t>TU TE DISFRAZAS… PO YO NO EN UN ENSAYO DE UN GRUPO CUALQUIERA</t>
  </si>
  <si>
    <t>ONDA FOSFOYESO, "TU RADIO ACTIVA"</t>
  </si>
  <si>
    <t>UNA CHIRIGOTA VEGANA PORQUE A ELLA LE DA LA GANA</t>
  </si>
  <si>
    <t>ANTES MUERTO QUE SIN SILLA</t>
  </si>
  <si>
    <t>SEVILLA</t>
  </si>
  <si>
    <t>CARMONA</t>
  </si>
  <si>
    <t>CADIZ</t>
  </si>
  <si>
    <t>MINAS DE RIOTINTO</t>
  </si>
  <si>
    <t>MI BARRIO</t>
  </si>
  <si>
    <t>GLORIA BENDITA</t>
  </si>
  <si>
    <t>BEAS</t>
  </si>
  <si>
    <t>29/02/2017</t>
  </si>
  <si>
    <t>30/02/2017</t>
  </si>
  <si>
    <t>GIBRALEON</t>
  </si>
  <si>
    <t>CARTAYA</t>
  </si>
  <si>
    <t>QUE CRUZ TENGO EN LO ALTO</t>
  </si>
  <si>
    <t>YO ME COMI EL MARRON DEL 82</t>
  </si>
  <si>
    <t>LOS PERRY´S MEICHON</t>
  </si>
  <si>
    <t>LA CHICOTÁ</t>
  </si>
  <si>
    <t>NO ME PIQUES QUE ME PICO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</si>
</sst>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51">
    <font>
      <sz val="10"/>
      <name val="Arial"/>
      <family val="0"/>
    </font>
    <font>
      <b/>
      <sz val="14"/>
      <name val="Arial Narrow"/>
      <family val="2"/>
    </font>
    <font>
      <sz val="8"/>
      <name val="Arial"/>
      <family val="2"/>
    </font>
    <font>
      <sz val="14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3"/>
      <name val="Arial"/>
      <family val="2"/>
    </font>
    <font>
      <b/>
      <sz val="11"/>
      <color indexed="55"/>
      <name val="Arial"/>
      <family val="2"/>
    </font>
    <font>
      <b/>
      <sz val="14"/>
      <color indexed="10"/>
      <name val="Arial Narrow"/>
      <family val="2"/>
    </font>
    <font>
      <b/>
      <sz val="14"/>
      <color indexed="12"/>
      <name val="Arial Narrow"/>
      <family val="2"/>
    </font>
    <font>
      <b/>
      <sz val="16"/>
      <name val="Arial Narrow"/>
      <family val="2"/>
    </font>
    <font>
      <b/>
      <sz val="11"/>
      <color indexed="10"/>
      <name val="Arial"/>
      <family val="2"/>
    </font>
    <font>
      <sz val="16"/>
      <name val="Arial Narrow"/>
      <family val="2"/>
    </font>
    <font>
      <b/>
      <sz val="16"/>
      <color indexed="10"/>
      <name val="Arial Narrow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1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/>
    </xf>
    <xf numFmtId="0" fontId="1" fillId="33" borderId="34" xfId="0" applyFont="1" applyFill="1" applyBorder="1" applyAlignment="1">
      <alignment horizontal="left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/>
    </xf>
    <xf numFmtId="0" fontId="8" fillId="35" borderId="36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8" fillId="35" borderId="41" xfId="0" applyFont="1" applyFill="1" applyBorder="1" applyAlignment="1">
      <alignment horizontal="center" vertical="center"/>
    </xf>
    <xf numFmtId="14" fontId="10" fillId="33" borderId="34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14" fontId="10" fillId="0" borderId="28" xfId="0" applyNumberFormat="1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left" vertical="center" wrapText="1"/>
    </xf>
    <xf numFmtId="14" fontId="10" fillId="0" borderId="46" xfId="0" applyNumberFormat="1" applyFont="1" applyFill="1" applyBorder="1" applyAlignment="1">
      <alignment horizontal="center" vertical="center" wrapText="1"/>
    </xf>
    <xf numFmtId="14" fontId="10" fillId="0" borderId="4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33" borderId="48" xfId="0" applyFont="1" applyFill="1" applyBorder="1" applyAlignment="1">
      <alignment vertical="center"/>
    </xf>
    <xf numFmtId="0" fontId="7" fillId="33" borderId="4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1" fillId="35" borderId="4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5" fillId="0" borderId="42" xfId="0" applyFont="1" applyFill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7" fillId="33" borderId="35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14" fontId="10" fillId="0" borderId="29" xfId="0" applyNumberFormat="1" applyFont="1" applyFill="1" applyBorder="1" applyAlignment="1">
      <alignment horizontal="center" vertical="center" wrapText="1"/>
    </xf>
    <xf numFmtId="14" fontId="10" fillId="0" borderId="4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8" fillId="35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14" fontId="10" fillId="0" borderId="27" xfId="0" applyNumberFormat="1" applyFont="1" applyFill="1" applyBorder="1" applyAlignment="1">
      <alignment horizontal="center" vertical="center" wrapText="1"/>
    </xf>
    <xf numFmtId="14" fontId="10" fillId="0" borderId="6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14" fontId="10" fillId="0" borderId="53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6" fillId="36" borderId="63" xfId="0" applyFont="1" applyFill="1" applyBorder="1" applyAlignment="1">
      <alignment horizontal="center" vertical="center"/>
    </xf>
    <xf numFmtId="0" fontId="14" fillId="37" borderId="20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9" fillId="38" borderId="69" xfId="0" applyFont="1" applyFill="1" applyBorder="1" applyAlignment="1">
      <alignment horizontal="center" vertical="center"/>
    </xf>
    <xf numFmtId="0" fontId="9" fillId="38" borderId="40" xfId="0" applyFont="1" applyFill="1" applyBorder="1" applyAlignment="1">
      <alignment horizontal="center" vertical="center"/>
    </xf>
    <xf numFmtId="0" fontId="9" fillId="38" borderId="49" xfId="0" applyFont="1" applyFill="1" applyBorder="1" applyAlignment="1">
      <alignment horizontal="center" vertical="center"/>
    </xf>
    <xf numFmtId="0" fontId="9" fillId="38" borderId="41" xfId="0" applyFont="1" applyFill="1" applyBorder="1" applyAlignment="1">
      <alignment horizontal="center" vertical="center"/>
    </xf>
    <xf numFmtId="0" fontId="3" fillId="38" borderId="0" xfId="0" applyFont="1" applyFill="1" applyAlignment="1">
      <alignment/>
    </xf>
    <xf numFmtId="0" fontId="9" fillId="38" borderId="35" xfId="0" applyFont="1" applyFill="1" applyBorder="1" applyAlignment="1">
      <alignment horizontal="center" vertical="center"/>
    </xf>
    <xf numFmtId="0" fontId="9" fillId="38" borderId="1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/>
    </xf>
    <xf numFmtId="0" fontId="9" fillId="39" borderId="49" xfId="0" applyFont="1" applyFill="1" applyBorder="1" applyAlignment="1">
      <alignment vertical="center"/>
    </xf>
    <xf numFmtId="0" fontId="8" fillId="39" borderId="0" xfId="0" applyFont="1" applyFill="1" applyBorder="1" applyAlignment="1">
      <alignment horizontal="center" vertical="center"/>
    </xf>
    <xf numFmtId="0" fontId="8" fillId="39" borderId="53" xfId="0" applyFont="1" applyFill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 wrapText="1"/>
    </xf>
    <xf numFmtId="0" fontId="1" fillId="39" borderId="53" xfId="0" applyFont="1" applyFill="1" applyBorder="1" applyAlignment="1">
      <alignment horizontal="center" vertical="center" wrapText="1"/>
    </xf>
    <xf numFmtId="0" fontId="1" fillId="39" borderId="40" xfId="0" applyFont="1" applyFill="1" applyBorder="1" applyAlignment="1">
      <alignment horizontal="center" vertical="center" wrapText="1"/>
    </xf>
    <xf numFmtId="0" fontId="1" fillId="39" borderId="41" xfId="0" applyFont="1" applyFill="1" applyBorder="1" applyAlignment="1">
      <alignment horizontal="center" vertical="center" wrapText="1"/>
    </xf>
    <xf numFmtId="0" fontId="9" fillId="39" borderId="49" xfId="0" applyFont="1" applyFill="1" applyBorder="1" applyAlignment="1">
      <alignment horizontal="center" vertical="center"/>
    </xf>
    <xf numFmtId="0" fontId="9" fillId="39" borderId="63" xfId="0" applyFont="1" applyFill="1" applyBorder="1" applyAlignment="1">
      <alignment horizontal="center" vertical="center"/>
    </xf>
    <xf numFmtId="0" fontId="11" fillId="38" borderId="71" xfId="0" applyFont="1" applyFill="1" applyBorder="1" applyAlignment="1">
      <alignment horizontal="center" vertical="center"/>
    </xf>
    <xf numFmtId="0" fontId="11" fillId="38" borderId="34" xfId="0" applyFont="1" applyFill="1" applyBorder="1" applyAlignment="1">
      <alignment horizontal="center" vertical="center"/>
    </xf>
    <xf numFmtId="0" fontId="11" fillId="38" borderId="49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11" fillId="38" borderId="63" xfId="0" applyFont="1" applyFill="1" applyBorder="1" applyAlignment="1">
      <alignment horizontal="center" vertical="center"/>
    </xf>
    <xf numFmtId="0" fontId="4" fillId="38" borderId="0" xfId="0" applyFont="1" applyFill="1" applyAlignment="1">
      <alignment/>
    </xf>
    <xf numFmtId="0" fontId="7" fillId="33" borderId="35" xfId="0" applyFont="1" applyFill="1" applyBorder="1" applyAlignment="1">
      <alignment horizontal="center" vertical="center" wrapText="1"/>
    </xf>
    <xf numFmtId="0" fontId="11" fillId="38" borderId="3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6" fillId="39" borderId="0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 wrapText="1"/>
    </xf>
    <xf numFmtId="0" fontId="5" fillId="39" borderId="53" xfId="0" applyFont="1" applyFill="1" applyBorder="1" applyAlignment="1">
      <alignment horizontal="center" vertical="center"/>
    </xf>
    <xf numFmtId="0" fontId="5" fillId="39" borderId="53" xfId="0" applyFont="1" applyFill="1" applyBorder="1" applyAlignment="1">
      <alignment horizontal="center" vertical="center" wrapText="1"/>
    </xf>
    <xf numFmtId="0" fontId="13" fillId="35" borderId="6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14" fontId="10" fillId="33" borderId="0" xfId="0" applyNumberFormat="1" applyFont="1" applyFill="1" applyBorder="1" applyAlignment="1">
      <alignment horizontal="center" vertical="center" wrapText="1"/>
    </xf>
    <xf numFmtId="0" fontId="11" fillId="39" borderId="49" xfId="0" applyFont="1" applyFill="1" applyBorder="1" applyAlignment="1">
      <alignment horizontal="center" vertical="center"/>
    </xf>
    <xf numFmtId="0" fontId="11" fillId="39" borderId="63" xfId="0" applyFont="1" applyFill="1" applyBorder="1" applyAlignment="1">
      <alignment horizontal="center" vertical="center"/>
    </xf>
    <xf numFmtId="0" fontId="6" fillId="39" borderId="53" xfId="0" applyFont="1" applyFill="1" applyBorder="1" applyAlignment="1">
      <alignment horizontal="center" vertical="center"/>
    </xf>
    <xf numFmtId="0" fontId="7" fillId="39" borderId="0" xfId="0" applyFont="1" applyFill="1" applyBorder="1" applyAlignment="1">
      <alignment horizontal="center" vertical="center"/>
    </xf>
    <xf numFmtId="0" fontId="7" fillId="39" borderId="53" xfId="0" applyFont="1" applyFill="1" applyBorder="1" applyAlignment="1">
      <alignment horizontal="center" vertical="center"/>
    </xf>
    <xf numFmtId="0" fontId="7" fillId="39" borderId="0" xfId="0" applyFont="1" applyFill="1" applyBorder="1" applyAlignment="1">
      <alignment horizontal="center" vertical="center" wrapText="1"/>
    </xf>
    <xf numFmtId="0" fontId="7" fillId="39" borderId="53" xfId="0" applyFont="1" applyFill="1" applyBorder="1" applyAlignment="1">
      <alignment horizontal="center" vertical="center" wrapText="1"/>
    </xf>
    <xf numFmtId="0" fontId="5" fillId="34" borderId="72" xfId="0" applyFont="1" applyFill="1" applyBorder="1" applyAlignment="1">
      <alignment horizontal="center" vertical="center"/>
    </xf>
    <xf numFmtId="0" fontId="6" fillId="40" borderId="19" xfId="0" applyFont="1" applyFill="1" applyBorder="1" applyAlignment="1">
      <alignment horizontal="center" vertical="center"/>
    </xf>
    <xf numFmtId="0" fontId="5" fillId="38" borderId="19" xfId="0" applyFont="1" applyFill="1" applyBorder="1" applyAlignment="1">
      <alignment horizontal="center" vertical="center" wrapText="1"/>
    </xf>
    <xf numFmtId="0" fontId="5" fillId="39" borderId="19" xfId="0" applyFont="1" applyFill="1" applyBorder="1" applyAlignment="1">
      <alignment horizontal="center" vertical="center"/>
    </xf>
    <xf numFmtId="0" fontId="3" fillId="41" borderId="0" xfId="0" applyFont="1" applyFill="1" applyAlignment="1">
      <alignment/>
    </xf>
    <xf numFmtId="0" fontId="12" fillId="41" borderId="0" xfId="0" applyFont="1" applyFill="1" applyAlignment="1">
      <alignment vertical="center"/>
    </xf>
    <xf numFmtId="0" fontId="9" fillId="38" borderId="35" xfId="0" applyFont="1" applyFill="1" applyBorder="1" applyAlignment="1">
      <alignment horizontal="center" vertical="center"/>
    </xf>
    <xf numFmtId="0" fontId="8" fillId="35" borderId="73" xfId="0" applyFont="1" applyFill="1" applyBorder="1" applyAlignment="1">
      <alignment horizontal="center" vertical="center"/>
    </xf>
    <xf numFmtId="0" fontId="8" fillId="35" borderId="62" xfId="0" applyFont="1" applyFill="1" applyBorder="1" applyAlignment="1">
      <alignment horizontal="center" vertical="center"/>
    </xf>
    <xf numFmtId="0" fontId="8" fillId="35" borderId="74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9" fillId="38" borderId="33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42" borderId="19" xfId="0" applyFont="1" applyFill="1" applyBorder="1" applyAlignment="1">
      <alignment horizontal="center" vertical="center"/>
    </xf>
    <xf numFmtId="0" fontId="9" fillId="38" borderId="35" xfId="0" applyFont="1" applyFill="1" applyBorder="1" applyAlignment="1">
      <alignment horizontal="center" vertical="center"/>
    </xf>
    <xf numFmtId="0" fontId="8" fillId="35" borderId="63" xfId="0" applyFont="1" applyFill="1" applyBorder="1" applyAlignment="1">
      <alignment horizontal="center" vertical="center"/>
    </xf>
    <xf numFmtId="0" fontId="8" fillId="35" borderId="49" xfId="0" applyFont="1" applyFill="1" applyBorder="1" applyAlignment="1">
      <alignment horizontal="center" vertical="center"/>
    </xf>
    <xf numFmtId="0" fontId="9" fillId="38" borderId="33" xfId="0" applyFont="1" applyFill="1" applyBorder="1" applyAlignment="1">
      <alignment horizontal="center" vertical="center"/>
    </xf>
    <xf numFmtId="0" fontId="9" fillId="38" borderId="34" xfId="0" applyFont="1" applyFill="1" applyBorder="1" applyAlignment="1">
      <alignment horizontal="center" vertical="center"/>
    </xf>
    <xf numFmtId="0" fontId="9" fillId="43" borderId="33" xfId="0" applyFont="1" applyFill="1" applyBorder="1" applyAlignment="1">
      <alignment horizontal="center" vertical="center"/>
    </xf>
    <xf numFmtId="0" fontId="9" fillId="43" borderId="34" xfId="0" applyFont="1" applyFill="1" applyBorder="1" applyAlignment="1">
      <alignment horizontal="center" vertical="center"/>
    </xf>
    <xf numFmtId="0" fontId="9" fillId="43" borderId="35" xfId="0" applyFont="1" applyFill="1" applyBorder="1" applyAlignment="1">
      <alignment horizontal="center" vertical="center"/>
    </xf>
    <xf numFmtId="0" fontId="9" fillId="38" borderId="35" xfId="0" applyFont="1" applyFill="1" applyBorder="1" applyAlignment="1">
      <alignment horizontal="center" vertical="center"/>
    </xf>
    <xf numFmtId="0" fontId="6" fillId="36" borderId="71" xfId="0" applyFont="1" applyFill="1" applyBorder="1" applyAlignment="1">
      <alignment horizontal="center" vertical="center"/>
    </xf>
    <xf numFmtId="0" fontId="6" fillId="36" borderId="34" xfId="0" applyFont="1" applyFill="1" applyBorder="1" applyAlignment="1">
      <alignment horizontal="center" vertical="center"/>
    </xf>
    <xf numFmtId="0" fontId="6" fillId="36" borderId="49" xfId="0" applyFont="1" applyFill="1" applyBorder="1" applyAlignment="1">
      <alignment horizontal="center" vertical="center"/>
    </xf>
    <xf numFmtId="0" fontId="6" fillId="36" borderId="63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14" fillId="37" borderId="13" xfId="0" applyFont="1" applyFill="1" applyBorder="1" applyAlignment="1">
      <alignment horizontal="center" vertical="center"/>
    </xf>
    <xf numFmtId="0" fontId="14" fillId="37" borderId="20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0" fontId="6" fillId="36" borderId="69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9" borderId="0" xfId="0" applyFont="1" applyFill="1" applyBorder="1" applyAlignment="1">
      <alignment horizontal="center" vertical="center"/>
    </xf>
    <xf numFmtId="0" fontId="6" fillId="36" borderId="35" xfId="0" applyFont="1" applyFill="1" applyBorder="1" applyAlignment="1">
      <alignment horizontal="center" vertical="center"/>
    </xf>
    <xf numFmtId="0" fontId="6" fillId="36" borderId="48" xfId="0" applyFont="1" applyFill="1" applyBorder="1" applyAlignment="1">
      <alignment horizontal="center" vertical="center"/>
    </xf>
    <xf numFmtId="0" fontId="6" fillId="36" borderId="40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center" vertical="center"/>
    </xf>
    <xf numFmtId="0" fontId="15" fillId="37" borderId="13" xfId="0" applyFont="1" applyFill="1" applyBorder="1" applyAlignment="1">
      <alignment horizontal="center" vertical="center"/>
    </xf>
    <xf numFmtId="0" fontId="15" fillId="37" borderId="20" xfId="0" applyFont="1" applyFill="1" applyBorder="1" applyAlignment="1">
      <alignment horizontal="center" vertical="center"/>
    </xf>
    <xf numFmtId="0" fontId="6" fillId="36" borderId="75" xfId="0" applyFont="1" applyFill="1" applyBorder="1" applyAlignment="1">
      <alignment horizontal="center" vertical="center"/>
    </xf>
    <xf numFmtId="0" fontId="6" fillId="36" borderId="76" xfId="0" applyFont="1" applyFill="1" applyBorder="1" applyAlignment="1">
      <alignment horizontal="center" vertical="center"/>
    </xf>
    <xf numFmtId="0" fontId="11" fillId="35" borderId="33" xfId="0" applyFont="1" applyFill="1" applyBorder="1" applyAlignment="1">
      <alignment horizontal="center" vertical="center"/>
    </xf>
    <xf numFmtId="0" fontId="11" fillId="35" borderId="34" xfId="0" applyFont="1" applyFill="1" applyBorder="1" applyAlignment="1">
      <alignment horizontal="center" vertical="center"/>
    </xf>
    <xf numFmtId="0" fontId="11" fillId="35" borderId="35" xfId="0" applyFont="1" applyFill="1" applyBorder="1" applyAlignment="1">
      <alignment horizontal="center" vertical="center"/>
    </xf>
    <xf numFmtId="0" fontId="11" fillId="35" borderId="49" xfId="0" applyFont="1" applyFill="1" applyBorder="1" applyAlignment="1">
      <alignment horizontal="center" vertical="center"/>
    </xf>
    <xf numFmtId="0" fontId="11" fillId="38" borderId="33" xfId="0" applyFont="1" applyFill="1" applyBorder="1" applyAlignment="1">
      <alignment horizontal="center" vertical="center"/>
    </xf>
    <xf numFmtId="0" fontId="11" fillId="38" borderId="34" xfId="0" applyFont="1" applyFill="1" applyBorder="1" applyAlignment="1">
      <alignment horizontal="center" vertical="center"/>
    </xf>
    <xf numFmtId="0" fontId="11" fillId="38" borderId="35" xfId="0" applyFont="1" applyFill="1" applyBorder="1" applyAlignment="1">
      <alignment horizontal="center" vertical="center"/>
    </xf>
    <xf numFmtId="0" fontId="6" fillId="36" borderId="5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80"/>
  <sheetViews>
    <sheetView zoomScale="60" zoomScaleNormal="60" zoomScalePageLayoutView="0" workbookViewId="0" topLeftCell="A41">
      <selection activeCell="I57" sqref="I57"/>
    </sheetView>
  </sheetViews>
  <sheetFormatPr defaultColWidth="11.421875" defaultRowHeight="12.75"/>
  <cols>
    <col min="1" max="1" width="7.8515625" style="2" customWidth="1"/>
    <col min="2" max="2" width="53.57421875" style="2" customWidth="1"/>
    <col min="3" max="23" width="6.7109375" style="2" customWidth="1"/>
    <col min="24" max="24" width="6.421875" style="2" customWidth="1"/>
    <col min="25" max="26" width="6.7109375" style="2" customWidth="1"/>
    <col min="27" max="27" width="16.00390625" style="63" customWidth="1"/>
    <col min="28" max="28" width="52.140625" style="2" customWidth="1"/>
    <col min="29" max="29" width="11.421875" style="2" customWidth="1"/>
    <col min="30" max="30" width="11.7109375" style="2" customWidth="1"/>
    <col min="31" max="16384" width="11.421875" style="2" customWidth="1"/>
  </cols>
  <sheetData>
    <row r="2" ht="21" thickBot="1"/>
    <row r="3" spans="1:28" ht="31.5" customHeight="1" thickBot="1">
      <c r="A3" s="186" t="s">
        <v>12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8"/>
    </row>
    <row r="4" spans="1:28" s="124" customFormat="1" ht="31.5" customHeight="1" thickBot="1">
      <c r="A4" s="120"/>
      <c r="B4" s="121"/>
      <c r="C4" s="184" t="s">
        <v>32</v>
      </c>
      <c r="D4" s="185"/>
      <c r="E4" s="185"/>
      <c r="F4" s="184" t="s">
        <v>33</v>
      </c>
      <c r="G4" s="185"/>
      <c r="H4" s="185"/>
      <c r="I4" s="184" t="s">
        <v>34</v>
      </c>
      <c r="J4" s="185"/>
      <c r="K4" s="185"/>
      <c r="L4" s="184" t="s">
        <v>35</v>
      </c>
      <c r="M4" s="185"/>
      <c r="N4" s="185"/>
      <c r="O4" s="126" t="s">
        <v>6</v>
      </c>
      <c r="P4" s="184" t="s">
        <v>36</v>
      </c>
      <c r="Q4" s="185"/>
      <c r="R4" s="185"/>
      <c r="S4" s="126" t="s">
        <v>6</v>
      </c>
      <c r="T4" s="184" t="s">
        <v>14</v>
      </c>
      <c r="U4" s="185"/>
      <c r="V4" s="185"/>
      <c r="W4" s="126" t="s">
        <v>9</v>
      </c>
      <c r="X4" s="126" t="s">
        <v>10</v>
      </c>
      <c r="Y4" s="126" t="s">
        <v>7</v>
      </c>
      <c r="Z4" s="126" t="s">
        <v>8</v>
      </c>
      <c r="AA4" s="122"/>
      <c r="AB4" s="123"/>
    </row>
    <row r="5" spans="1:28" ht="31.5" customHeight="1" thickBot="1">
      <c r="A5" s="39" t="s">
        <v>22</v>
      </c>
      <c r="B5" s="40" t="s">
        <v>1</v>
      </c>
      <c r="C5" s="41" t="s">
        <v>37</v>
      </c>
      <c r="D5" s="41" t="s">
        <v>38</v>
      </c>
      <c r="E5" s="41" t="s">
        <v>39</v>
      </c>
      <c r="F5" s="41" t="s">
        <v>37</v>
      </c>
      <c r="G5" s="41" t="s">
        <v>38</v>
      </c>
      <c r="H5" s="41" t="s">
        <v>39</v>
      </c>
      <c r="I5" s="41" t="s">
        <v>37</v>
      </c>
      <c r="J5" s="41" t="s">
        <v>38</v>
      </c>
      <c r="K5" s="41" t="s">
        <v>39</v>
      </c>
      <c r="L5" s="41" t="s">
        <v>37</v>
      </c>
      <c r="M5" s="41" t="s">
        <v>38</v>
      </c>
      <c r="N5" s="41" t="s">
        <v>39</v>
      </c>
      <c r="O5" s="41"/>
      <c r="P5" s="41" t="s">
        <v>37</v>
      </c>
      <c r="Q5" s="41" t="s">
        <v>38</v>
      </c>
      <c r="R5" s="41" t="s">
        <v>39</v>
      </c>
      <c r="S5" s="41"/>
      <c r="T5" s="41" t="s">
        <v>37</v>
      </c>
      <c r="U5" s="41" t="s">
        <v>38</v>
      </c>
      <c r="V5" s="41" t="s">
        <v>39</v>
      </c>
      <c r="W5" s="41"/>
      <c r="X5" s="41"/>
      <c r="Y5" s="41"/>
      <c r="Z5" s="42"/>
      <c r="AA5" s="101" t="s">
        <v>2</v>
      </c>
      <c r="AB5" s="50" t="s">
        <v>3</v>
      </c>
    </row>
    <row r="6" spans="1:28" ht="31.5" customHeight="1">
      <c r="A6" s="28">
        <v>1</v>
      </c>
      <c r="B6" s="25" t="s">
        <v>55</v>
      </c>
      <c r="C6" s="56">
        <v>6</v>
      </c>
      <c r="D6" s="115">
        <v>7</v>
      </c>
      <c r="E6" s="115">
        <v>6</v>
      </c>
      <c r="F6" s="115">
        <v>7</v>
      </c>
      <c r="G6" s="115">
        <v>7</v>
      </c>
      <c r="H6" s="115">
        <v>7</v>
      </c>
      <c r="I6" s="115">
        <v>8</v>
      </c>
      <c r="J6" s="115">
        <v>7</v>
      </c>
      <c r="K6" s="115">
        <v>7</v>
      </c>
      <c r="L6" s="115">
        <v>6</v>
      </c>
      <c r="M6" s="115">
        <v>7</v>
      </c>
      <c r="N6" s="115">
        <v>7</v>
      </c>
      <c r="O6" s="18">
        <v>7</v>
      </c>
      <c r="P6" s="18">
        <v>6</v>
      </c>
      <c r="Q6" s="18">
        <v>7</v>
      </c>
      <c r="R6" s="18">
        <v>7</v>
      </c>
      <c r="S6" s="18">
        <v>7</v>
      </c>
      <c r="T6" s="18">
        <v>8</v>
      </c>
      <c r="U6" s="18">
        <v>9</v>
      </c>
      <c r="V6" s="18">
        <v>7</v>
      </c>
      <c r="W6" s="18"/>
      <c r="X6" s="18"/>
      <c r="Y6" s="18">
        <v>14</v>
      </c>
      <c r="Z6" s="91">
        <v>6</v>
      </c>
      <c r="AA6" s="89">
        <v>42763</v>
      </c>
      <c r="AB6" s="44" t="s">
        <v>29</v>
      </c>
    </row>
    <row r="7" spans="1:28" ht="31.5" customHeight="1">
      <c r="A7" s="29">
        <v>2</v>
      </c>
      <c r="B7" s="26" t="s">
        <v>56</v>
      </c>
      <c r="C7" s="92">
        <v>5</v>
      </c>
      <c r="D7" s="116">
        <v>6</v>
      </c>
      <c r="E7" s="116">
        <v>5</v>
      </c>
      <c r="F7" s="116">
        <v>7</v>
      </c>
      <c r="G7" s="116">
        <v>6</v>
      </c>
      <c r="H7" s="116">
        <v>6</v>
      </c>
      <c r="I7" s="116">
        <v>7</v>
      </c>
      <c r="J7" s="116">
        <v>6</v>
      </c>
      <c r="K7" s="116">
        <v>6</v>
      </c>
      <c r="L7" s="116">
        <v>6</v>
      </c>
      <c r="M7" s="116">
        <v>7</v>
      </c>
      <c r="N7" s="116">
        <v>7</v>
      </c>
      <c r="O7" s="24">
        <v>8</v>
      </c>
      <c r="P7" s="24">
        <v>6</v>
      </c>
      <c r="Q7" s="24">
        <v>7</v>
      </c>
      <c r="R7" s="24">
        <v>7</v>
      </c>
      <c r="S7" s="24">
        <v>8</v>
      </c>
      <c r="T7" s="24">
        <v>6</v>
      </c>
      <c r="U7" s="24">
        <v>7</v>
      </c>
      <c r="V7" s="24">
        <v>6</v>
      </c>
      <c r="W7" s="24"/>
      <c r="X7" s="24"/>
      <c r="Y7" s="24">
        <v>8</v>
      </c>
      <c r="Z7" s="93">
        <v>6</v>
      </c>
      <c r="AA7" s="89">
        <v>42763</v>
      </c>
      <c r="AB7" s="45" t="s">
        <v>15</v>
      </c>
    </row>
    <row r="8" spans="1:28" ht="31.5" customHeight="1">
      <c r="A8" s="29">
        <v>3</v>
      </c>
      <c r="B8" s="26" t="s">
        <v>57</v>
      </c>
      <c r="C8" s="92">
        <v>7</v>
      </c>
      <c r="D8" s="116">
        <v>8</v>
      </c>
      <c r="E8" s="116">
        <v>8</v>
      </c>
      <c r="F8" s="116">
        <v>9</v>
      </c>
      <c r="G8" s="116">
        <v>8</v>
      </c>
      <c r="H8" s="116">
        <v>9</v>
      </c>
      <c r="I8" s="116">
        <v>9</v>
      </c>
      <c r="J8" s="116">
        <v>8</v>
      </c>
      <c r="K8" s="116">
        <v>9</v>
      </c>
      <c r="L8" s="116">
        <v>6</v>
      </c>
      <c r="M8" s="116">
        <v>8</v>
      </c>
      <c r="N8" s="116">
        <v>8</v>
      </c>
      <c r="O8" s="24">
        <v>6</v>
      </c>
      <c r="P8" s="24">
        <v>7</v>
      </c>
      <c r="Q8" s="24">
        <v>8</v>
      </c>
      <c r="R8" s="24">
        <v>8</v>
      </c>
      <c r="S8" s="24">
        <v>6</v>
      </c>
      <c r="T8" s="24">
        <v>7</v>
      </c>
      <c r="U8" s="24">
        <v>8</v>
      </c>
      <c r="V8" s="24">
        <v>9</v>
      </c>
      <c r="W8" s="24"/>
      <c r="X8" s="24"/>
      <c r="Y8" s="24">
        <v>9</v>
      </c>
      <c r="Z8" s="93">
        <v>7</v>
      </c>
      <c r="AA8" s="89">
        <v>42764</v>
      </c>
      <c r="AB8" s="45" t="s">
        <v>90</v>
      </c>
    </row>
    <row r="9" spans="1:28" ht="31.5" customHeight="1">
      <c r="A9" s="29">
        <v>4</v>
      </c>
      <c r="B9" s="26" t="s">
        <v>58</v>
      </c>
      <c r="C9" s="92">
        <v>8</v>
      </c>
      <c r="D9" s="116">
        <v>9</v>
      </c>
      <c r="E9" s="116">
        <v>9</v>
      </c>
      <c r="F9" s="116">
        <v>8</v>
      </c>
      <c r="G9" s="116">
        <v>8</v>
      </c>
      <c r="H9" s="116">
        <v>8</v>
      </c>
      <c r="I9" s="116">
        <v>10</v>
      </c>
      <c r="J9" s="116">
        <v>8</v>
      </c>
      <c r="K9" s="116">
        <v>8</v>
      </c>
      <c r="L9" s="116">
        <v>7</v>
      </c>
      <c r="M9" s="116">
        <v>8</v>
      </c>
      <c r="N9" s="116">
        <v>8</v>
      </c>
      <c r="O9" s="24">
        <v>7</v>
      </c>
      <c r="P9" s="24">
        <v>7</v>
      </c>
      <c r="Q9" s="24">
        <v>8</v>
      </c>
      <c r="R9" s="24">
        <v>8</v>
      </c>
      <c r="S9" s="24">
        <v>7</v>
      </c>
      <c r="T9" s="24">
        <v>8</v>
      </c>
      <c r="U9" s="24">
        <v>7</v>
      </c>
      <c r="V9" s="24">
        <v>7</v>
      </c>
      <c r="W9" s="24"/>
      <c r="X9" s="24"/>
      <c r="Y9" s="24">
        <v>7</v>
      </c>
      <c r="Z9" s="93">
        <v>8</v>
      </c>
      <c r="AA9" s="89">
        <v>42764</v>
      </c>
      <c r="AB9" s="45" t="s">
        <v>31</v>
      </c>
    </row>
    <row r="10" spans="1:28" ht="31.5" customHeight="1">
      <c r="A10" s="29">
        <v>5</v>
      </c>
      <c r="B10" s="26" t="s">
        <v>59</v>
      </c>
      <c r="C10" s="92">
        <v>8</v>
      </c>
      <c r="D10" s="116">
        <v>9</v>
      </c>
      <c r="E10" s="116">
        <v>9</v>
      </c>
      <c r="F10" s="116">
        <v>7</v>
      </c>
      <c r="G10" s="116">
        <v>8</v>
      </c>
      <c r="H10" s="116">
        <v>8</v>
      </c>
      <c r="I10" s="116">
        <v>8</v>
      </c>
      <c r="J10" s="116">
        <v>8</v>
      </c>
      <c r="K10" s="116">
        <v>8</v>
      </c>
      <c r="L10" s="116">
        <v>6</v>
      </c>
      <c r="M10" s="116">
        <v>5</v>
      </c>
      <c r="N10" s="116">
        <v>6</v>
      </c>
      <c r="O10" s="24">
        <v>5</v>
      </c>
      <c r="P10" s="24">
        <v>6</v>
      </c>
      <c r="Q10" s="24">
        <v>5</v>
      </c>
      <c r="R10" s="24">
        <v>6</v>
      </c>
      <c r="S10" s="24">
        <v>5</v>
      </c>
      <c r="T10" s="24">
        <v>8</v>
      </c>
      <c r="U10" s="24">
        <v>9</v>
      </c>
      <c r="V10" s="24">
        <v>9</v>
      </c>
      <c r="W10" s="24"/>
      <c r="X10" s="24"/>
      <c r="Y10" s="24">
        <v>8</v>
      </c>
      <c r="Z10" s="93">
        <v>7</v>
      </c>
      <c r="AA10" s="89">
        <v>42764</v>
      </c>
      <c r="AB10" s="45" t="s">
        <v>91</v>
      </c>
    </row>
    <row r="11" spans="1:28" ht="31.5" customHeight="1">
      <c r="A11" s="29">
        <v>6</v>
      </c>
      <c r="B11" s="26" t="s">
        <v>60</v>
      </c>
      <c r="C11" s="92">
        <v>6</v>
      </c>
      <c r="D11" s="116">
        <v>7</v>
      </c>
      <c r="E11" s="116">
        <v>6</v>
      </c>
      <c r="F11" s="116">
        <v>6</v>
      </c>
      <c r="G11" s="116">
        <v>6</v>
      </c>
      <c r="H11" s="116">
        <v>6</v>
      </c>
      <c r="I11" s="116">
        <v>6</v>
      </c>
      <c r="J11" s="116">
        <v>6</v>
      </c>
      <c r="K11" s="116">
        <v>6</v>
      </c>
      <c r="L11" s="116">
        <v>5</v>
      </c>
      <c r="M11" s="116">
        <v>6</v>
      </c>
      <c r="N11" s="116">
        <v>6</v>
      </c>
      <c r="O11" s="24">
        <v>5</v>
      </c>
      <c r="P11" s="24">
        <v>5</v>
      </c>
      <c r="Q11" s="24">
        <v>6</v>
      </c>
      <c r="R11" s="24">
        <v>6</v>
      </c>
      <c r="S11" s="24">
        <v>5</v>
      </c>
      <c r="T11" s="24">
        <v>6</v>
      </c>
      <c r="U11" s="24">
        <v>7</v>
      </c>
      <c r="V11" s="24">
        <v>8</v>
      </c>
      <c r="W11" s="24"/>
      <c r="X11" s="24"/>
      <c r="Y11" s="24">
        <v>6</v>
      </c>
      <c r="Z11" s="93">
        <v>6</v>
      </c>
      <c r="AA11" s="89">
        <v>42765</v>
      </c>
      <c r="AB11" s="89" t="s">
        <v>90</v>
      </c>
    </row>
    <row r="12" spans="1:28" ht="31.5" customHeight="1">
      <c r="A12" s="29">
        <v>7</v>
      </c>
      <c r="B12" s="26" t="s">
        <v>61</v>
      </c>
      <c r="C12" s="92">
        <v>8</v>
      </c>
      <c r="D12" s="116">
        <v>9</v>
      </c>
      <c r="E12" s="116">
        <v>9</v>
      </c>
      <c r="F12" s="116">
        <v>8</v>
      </c>
      <c r="G12" s="116">
        <v>9</v>
      </c>
      <c r="H12" s="116">
        <v>9</v>
      </c>
      <c r="I12" s="116">
        <v>8</v>
      </c>
      <c r="J12" s="116">
        <v>9</v>
      </c>
      <c r="K12" s="116">
        <v>9</v>
      </c>
      <c r="L12" s="116">
        <v>7</v>
      </c>
      <c r="M12" s="116">
        <v>8</v>
      </c>
      <c r="N12" s="116">
        <v>8</v>
      </c>
      <c r="O12" s="24">
        <v>7</v>
      </c>
      <c r="P12" s="24">
        <v>7</v>
      </c>
      <c r="Q12" s="24">
        <v>8</v>
      </c>
      <c r="R12" s="24">
        <v>8</v>
      </c>
      <c r="S12" s="24">
        <v>7</v>
      </c>
      <c r="T12" s="24">
        <v>9</v>
      </c>
      <c r="U12" s="24">
        <v>9</v>
      </c>
      <c r="V12" s="24">
        <v>10</v>
      </c>
      <c r="W12" s="24"/>
      <c r="X12" s="24"/>
      <c r="Y12" s="24">
        <v>10</v>
      </c>
      <c r="Z12" s="93">
        <v>8</v>
      </c>
      <c r="AA12" s="89">
        <v>42765</v>
      </c>
      <c r="AB12" s="45" t="s">
        <v>15</v>
      </c>
    </row>
    <row r="13" spans="1:28" ht="31.5" customHeight="1">
      <c r="A13" s="29">
        <v>8</v>
      </c>
      <c r="B13" s="26" t="s">
        <v>62</v>
      </c>
      <c r="C13" s="92">
        <v>9</v>
      </c>
      <c r="D13" s="116">
        <v>10</v>
      </c>
      <c r="E13" s="116">
        <v>10</v>
      </c>
      <c r="F13" s="116">
        <v>9</v>
      </c>
      <c r="G13" s="116">
        <v>9</v>
      </c>
      <c r="H13" s="116">
        <v>10</v>
      </c>
      <c r="I13" s="116">
        <v>10</v>
      </c>
      <c r="J13" s="116">
        <v>9</v>
      </c>
      <c r="K13" s="116">
        <v>10</v>
      </c>
      <c r="L13" s="116">
        <v>5</v>
      </c>
      <c r="M13" s="116">
        <v>6</v>
      </c>
      <c r="N13" s="116">
        <v>6</v>
      </c>
      <c r="O13" s="24">
        <v>6</v>
      </c>
      <c r="P13" s="24">
        <v>5</v>
      </c>
      <c r="Q13" s="24">
        <v>6</v>
      </c>
      <c r="R13" s="24">
        <v>6</v>
      </c>
      <c r="S13" s="24">
        <v>6</v>
      </c>
      <c r="T13" s="24">
        <v>8</v>
      </c>
      <c r="U13" s="24">
        <v>10</v>
      </c>
      <c r="V13" s="24">
        <v>10</v>
      </c>
      <c r="W13" s="24"/>
      <c r="X13" s="24"/>
      <c r="Y13" s="24">
        <v>9</v>
      </c>
      <c r="Z13" s="93">
        <v>8</v>
      </c>
      <c r="AA13" s="89">
        <v>42765</v>
      </c>
      <c r="AB13" s="45" t="s">
        <v>28</v>
      </c>
    </row>
    <row r="14" spans="1:28" ht="31.5" customHeight="1">
      <c r="A14" s="29">
        <v>9</v>
      </c>
      <c r="B14" s="26" t="s">
        <v>63</v>
      </c>
      <c r="C14" s="92">
        <v>8</v>
      </c>
      <c r="D14" s="116">
        <v>8</v>
      </c>
      <c r="E14" s="116">
        <v>8</v>
      </c>
      <c r="F14" s="116">
        <v>7</v>
      </c>
      <c r="G14" s="116">
        <v>6</v>
      </c>
      <c r="H14" s="116">
        <v>6</v>
      </c>
      <c r="I14" s="116">
        <v>8</v>
      </c>
      <c r="J14" s="116">
        <v>6</v>
      </c>
      <c r="K14" s="116">
        <v>6</v>
      </c>
      <c r="L14" s="116">
        <v>5</v>
      </c>
      <c r="M14" s="116">
        <v>5</v>
      </c>
      <c r="N14" s="116">
        <v>5</v>
      </c>
      <c r="O14" s="24">
        <v>5</v>
      </c>
      <c r="P14" s="24">
        <v>5</v>
      </c>
      <c r="Q14" s="24">
        <v>5</v>
      </c>
      <c r="R14" s="24">
        <v>5</v>
      </c>
      <c r="S14" s="24">
        <v>5</v>
      </c>
      <c r="T14" s="24">
        <v>6</v>
      </c>
      <c r="U14" s="24">
        <v>6</v>
      </c>
      <c r="V14" s="24">
        <v>6</v>
      </c>
      <c r="W14" s="24"/>
      <c r="X14" s="24"/>
      <c r="Y14" s="24">
        <v>7</v>
      </c>
      <c r="Z14" s="93">
        <v>6</v>
      </c>
      <c r="AA14" s="89">
        <v>42766</v>
      </c>
      <c r="AB14" s="45" t="s">
        <v>28</v>
      </c>
    </row>
    <row r="15" spans="1:28" ht="31.5" customHeight="1">
      <c r="A15" s="29">
        <v>10</v>
      </c>
      <c r="B15" s="26" t="s">
        <v>64</v>
      </c>
      <c r="C15" s="92">
        <v>9</v>
      </c>
      <c r="D15" s="116">
        <v>9</v>
      </c>
      <c r="E15" s="116">
        <v>8</v>
      </c>
      <c r="F15" s="116">
        <v>7</v>
      </c>
      <c r="G15" s="116">
        <v>8</v>
      </c>
      <c r="H15" s="116">
        <v>8</v>
      </c>
      <c r="I15" s="116">
        <v>7</v>
      </c>
      <c r="J15" s="116">
        <v>8</v>
      </c>
      <c r="K15" s="116">
        <v>8</v>
      </c>
      <c r="L15" s="116">
        <v>5</v>
      </c>
      <c r="M15" s="116">
        <v>6</v>
      </c>
      <c r="N15" s="116">
        <v>6</v>
      </c>
      <c r="O15" s="24">
        <v>5</v>
      </c>
      <c r="P15" s="24">
        <v>5</v>
      </c>
      <c r="Q15" s="24">
        <v>6</v>
      </c>
      <c r="R15" s="24">
        <v>6</v>
      </c>
      <c r="S15" s="24">
        <v>5</v>
      </c>
      <c r="T15" s="24">
        <v>10</v>
      </c>
      <c r="U15" s="24">
        <v>10</v>
      </c>
      <c r="V15" s="24">
        <v>10</v>
      </c>
      <c r="W15" s="24"/>
      <c r="X15" s="24"/>
      <c r="Y15" s="24">
        <v>13</v>
      </c>
      <c r="Z15" s="93">
        <v>7</v>
      </c>
      <c r="AA15" s="89">
        <v>42766</v>
      </c>
      <c r="AB15" s="45" t="s">
        <v>15</v>
      </c>
    </row>
    <row r="16" spans="1:28" ht="31.5" customHeight="1">
      <c r="A16" s="29">
        <v>11</v>
      </c>
      <c r="B16" s="26" t="s">
        <v>65</v>
      </c>
      <c r="C16" s="92">
        <v>9</v>
      </c>
      <c r="D16" s="116">
        <v>9</v>
      </c>
      <c r="E16" s="116">
        <v>10</v>
      </c>
      <c r="F16" s="116">
        <v>10</v>
      </c>
      <c r="G16" s="116">
        <v>9</v>
      </c>
      <c r="H16" s="116">
        <v>10</v>
      </c>
      <c r="I16" s="116">
        <v>9</v>
      </c>
      <c r="J16" s="116">
        <v>9</v>
      </c>
      <c r="K16" s="116">
        <v>10</v>
      </c>
      <c r="L16" s="116">
        <v>6</v>
      </c>
      <c r="M16" s="116">
        <v>7</v>
      </c>
      <c r="N16" s="116">
        <v>7</v>
      </c>
      <c r="O16" s="24">
        <v>6</v>
      </c>
      <c r="P16" s="24">
        <v>5</v>
      </c>
      <c r="Q16" s="24">
        <v>7</v>
      </c>
      <c r="R16" s="24">
        <v>5</v>
      </c>
      <c r="S16" s="24">
        <v>6</v>
      </c>
      <c r="T16" s="24">
        <v>9</v>
      </c>
      <c r="U16" s="24">
        <v>9</v>
      </c>
      <c r="V16" s="24">
        <v>10</v>
      </c>
      <c r="W16" s="24"/>
      <c r="X16" s="24"/>
      <c r="Y16" s="24">
        <v>9</v>
      </c>
      <c r="Z16" s="93">
        <v>7</v>
      </c>
      <c r="AA16" s="89">
        <v>42766</v>
      </c>
      <c r="AB16" s="45" t="s">
        <v>91</v>
      </c>
    </row>
    <row r="17" spans="1:28" ht="31.5" customHeight="1">
      <c r="A17" s="29">
        <v>12</v>
      </c>
      <c r="B17" s="26" t="s">
        <v>66</v>
      </c>
      <c r="C17" s="92">
        <v>9</v>
      </c>
      <c r="D17" s="116">
        <v>10</v>
      </c>
      <c r="E17" s="116">
        <v>10</v>
      </c>
      <c r="F17" s="116">
        <v>8</v>
      </c>
      <c r="G17" s="116">
        <v>9</v>
      </c>
      <c r="H17" s="116">
        <v>10</v>
      </c>
      <c r="I17" s="116">
        <v>9</v>
      </c>
      <c r="J17" s="116">
        <v>9</v>
      </c>
      <c r="K17" s="116">
        <v>10</v>
      </c>
      <c r="L17" s="116">
        <v>7</v>
      </c>
      <c r="M17" s="116">
        <v>8</v>
      </c>
      <c r="N17" s="116">
        <v>10</v>
      </c>
      <c r="O17" s="24">
        <v>7</v>
      </c>
      <c r="P17" s="24">
        <v>6</v>
      </c>
      <c r="Q17" s="24">
        <v>8</v>
      </c>
      <c r="R17" s="24">
        <v>10</v>
      </c>
      <c r="S17" s="24">
        <v>7</v>
      </c>
      <c r="T17" s="24">
        <v>8</v>
      </c>
      <c r="U17" s="24">
        <v>8</v>
      </c>
      <c r="V17" s="24">
        <v>10</v>
      </c>
      <c r="W17" s="24"/>
      <c r="X17" s="24"/>
      <c r="Y17" s="24">
        <v>9</v>
      </c>
      <c r="Z17" s="93">
        <v>7</v>
      </c>
      <c r="AA17" s="89">
        <v>42767</v>
      </c>
      <c r="AB17" s="45" t="s">
        <v>90</v>
      </c>
    </row>
    <row r="18" spans="1:28" ht="31.5" customHeight="1">
      <c r="A18" s="29">
        <v>13</v>
      </c>
      <c r="B18" s="26" t="s">
        <v>67</v>
      </c>
      <c r="C18" s="92">
        <v>8</v>
      </c>
      <c r="D18" s="116">
        <v>7</v>
      </c>
      <c r="E18" s="116">
        <v>8</v>
      </c>
      <c r="F18" s="116">
        <v>10</v>
      </c>
      <c r="G18" s="116">
        <v>9</v>
      </c>
      <c r="H18" s="116">
        <v>9</v>
      </c>
      <c r="I18" s="116">
        <v>7</v>
      </c>
      <c r="J18" s="116">
        <v>9</v>
      </c>
      <c r="K18" s="116">
        <v>9</v>
      </c>
      <c r="L18" s="116">
        <v>5</v>
      </c>
      <c r="M18" s="116">
        <v>6</v>
      </c>
      <c r="N18" s="116">
        <v>6</v>
      </c>
      <c r="O18" s="24">
        <v>5</v>
      </c>
      <c r="P18" s="24">
        <v>5</v>
      </c>
      <c r="Q18" s="24">
        <v>6</v>
      </c>
      <c r="R18" s="24">
        <v>6</v>
      </c>
      <c r="S18" s="24">
        <v>5</v>
      </c>
      <c r="T18" s="24">
        <v>8</v>
      </c>
      <c r="U18" s="24">
        <v>9</v>
      </c>
      <c r="V18" s="24">
        <v>8</v>
      </c>
      <c r="W18" s="24"/>
      <c r="X18" s="24"/>
      <c r="Y18" s="24">
        <v>10</v>
      </c>
      <c r="Z18" s="93">
        <v>7</v>
      </c>
      <c r="AA18" s="89">
        <v>42767</v>
      </c>
      <c r="AB18" s="45" t="s">
        <v>28</v>
      </c>
    </row>
    <row r="19" spans="1:28" ht="31.5" customHeight="1">
      <c r="A19" s="29">
        <v>14</v>
      </c>
      <c r="B19" s="26" t="s">
        <v>68</v>
      </c>
      <c r="C19" s="92">
        <v>7</v>
      </c>
      <c r="D19" s="116">
        <v>8</v>
      </c>
      <c r="E19" s="116">
        <v>8</v>
      </c>
      <c r="F19" s="116">
        <v>7</v>
      </c>
      <c r="G19" s="116">
        <v>8</v>
      </c>
      <c r="H19" s="116">
        <v>8</v>
      </c>
      <c r="I19" s="116">
        <v>10</v>
      </c>
      <c r="J19" s="116">
        <v>8</v>
      </c>
      <c r="K19" s="116">
        <v>8</v>
      </c>
      <c r="L19" s="116">
        <v>6</v>
      </c>
      <c r="M19" s="116">
        <v>6</v>
      </c>
      <c r="N19" s="116">
        <v>6</v>
      </c>
      <c r="O19" s="24">
        <v>5</v>
      </c>
      <c r="P19" s="24">
        <v>8</v>
      </c>
      <c r="Q19" s="24">
        <v>6</v>
      </c>
      <c r="R19" s="24">
        <v>6</v>
      </c>
      <c r="S19" s="24">
        <v>5</v>
      </c>
      <c r="T19" s="24">
        <v>9</v>
      </c>
      <c r="U19" s="24">
        <v>10</v>
      </c>
      <c r="V19" s="24">
        <v>10</v>
      </c>
      <c r="W19" s="24"/>
      <c r="X19" s="24"/>
      <c r="Y19" s="24">
        <v>13</v>
      </c>
      <c r="Z19" s="93">
        <v>7</v>
      </c>
      <c r="AA19" s="89">
        <v>42767</v>
      </c>
      <c r="AB19" s="45" t="s">
        <v>15</v>
      </c>
    </row>
    <row r="20" spans="1:28" ht="31.5" customHeight="1">
      <c r="A20" s="29">
        <v>15</v>
      </c>
      <c r="B20" s="26" t="s">
        <v>69</v>
      </c>
      <c r="C20" s="92">
        <v>9</v>
      </c>
      <c r="D20" s="116">
        <v>10</v>
      </c>
      <c r="E20" s="116">
        <v>10</v>
      </c>
      <c r="F20" s="116">
        <v>10</v>
      </c>
      <c r="G20" s="116">
        <v>8</v>
      </c>
      <c r="H20" s="116">
        <v>8</v>
      </c>
      <c r="I20" s="116">
        <v>11</v>
      </c>
      <c r="J20" s="116">
        <v>8</v>
      </c>
      <c r="K20" s="116">
        <v>8</v>
      </c>
      <c r="L20" s="116">
        <v>8</v>
      </c>
      <c r="M20" s="116">
        <v>7</v>
      </c>
      <c r="N20" s="116">
        <v>7</v>
      </c>
      <c r="O20" s="24">
        <v>6</v>
      </c>
      <c r="P20" s="24">
        <v>7</v>
      </c>
      <c r="Q20" s="24">
        <v>7</v>
      </c>
      <c r="R20" s="24">
        <v>7</v>
      </c>
      <c r="S20" s="24">
        <v>6</v>
      </c>
      <c r="T20" s="24">
        <v>10</v>
      </c>
      <c r="U20" s="24">
        <v>12</v>
      </c>
      <c r="V20" s="24">
        <v>13</v>
      </c>
      <c r="W20" s="24"/>
      <c r="X20" s="24"/>
      <c r="Y20" s="24">
        <v>11</v>
      </c>
      <c r="Z20" s="93">
        <v>7</v>
      </c>
      <c r="AA20" s="89">
        <v>42768</v>
      </c>
      <c r="AB20" s="45" t="s">
        <v>26</v>
      </c>
    </row>
    <row r="21" spans="1:28" ht="31.5" customHeight="1">
      <c r="A21" s="29">
        <v>16</v>
      </c>
      <c r="B21" s="26" t="s">
        <v>70</v>
      </c>
      <c r="C21" s="92">
        <v>6</v>
      </c>
      <c r="D21" s="116">
        <v>5</v>
      </c>
      <c r="E21" s="116">
        <v>5</v>
      </c>
      <c r="F21" s="116">
        <v>5</v>
      </c>
      <c r="G21" s="116">
        <v>5</v>
      </c>
      <c r="H21" s="116">
        <v>5</v>
      </c>
      <c r="I21" s="116">
        <v>5</v>
      </c>
      <c r="J21" s="116">
        <v>5</v>
      </c>
      <c r="K21" s="116">
        <v>5</v>
      </c>
      <c r="L21" s="116">
        <v>4</v>
      </c>
      <c r="M21" s="116">
        <v>5</v>
      </c>
      <c r="N21" s="116">
        <v>4</v>
      </c>
      <c r="O21" s="24">
        <v>4</v>
      </c>
      <c r="P21" s="24">
        <v>4</v>
      </c>
      <c r="Q21" s="24">
        <v>5</v>
      </c>
      <c r="R21" s="24">
        <v>4</v>
      </c>
      <c r="S21" s="24">
        <v>4</v>
      </c>
      <c r="T21" s="24">
        <v>5</v>
      </c>
      <c r="U21" s="24">
        <v>5</v>
      </c>
      <c r="V21" s="24">
        <v>4</v>
      </c>
      <c r="W21" s="24"/>
      <c r="X21" s="24"/>
      <c r="Y21" s="24">
        <v>7</v>
      </c>
      <c r="Z21" s="93">
        <v>7</v>
      </c>
      <c r="AA21" s="89">
        <v>42768</v>
      </c>
      <c r="AB21" s="45" t="s">
        <v>15</v>
      </c>
    </row>
    <row r="22" spans="1:28" ht="31.5" customHeight="1">
      <c r="A22" s="29">
        <v>17</v>
      </c>
      <c r="B22" s="26" t="s">
        <v>71</v>
      </c>
      <c r="C22" s="92">
        <v>9</v>
      </c>
      <c r="D22" s="116">
        <v>9</v>
      </c>
      <c r="E22" s="116">
        <v>9</v>
      </c>
      <c r="F22" s="116">
        <v>8</v>
      </c>
      <c r="G22" s="116">
        <v>9</v>
      </c>
      <c r="H22" s="116">
        <v>9</v>
      </c>
      <c r="I22" s="116">
        <v>9</v>
      </c>
      <c r="J22" s="116">
        <v>9</v>
      </c>
      <c r="K22" s="116">
        <v>9</v>
      </c>
      <c r="L22" s="116">
        <v>7</v>
      </c>
      <c r="M22" s="116">
        <v>7</v>
      </c>
      <c r="N22" s="116">
        <v>7</v>
      </c>
      <c r="O22" s="24">
        <v>6</v>
      </c>
      <c r="P22" s="24">
        <v>7</v>
      </c>
      <c r="Q22" s="24">
        <v>7</v>
      </c>
      <c r="R22" s="24">
        <v>7</v>
      </c>
      <c r="S22" s="24">
        <v>6</v>
      </c>
      <c r="T22" s="24">
        <v>9</v>
      </c>
      <c r="U22" s="24">
        <v>10</v>
      </c>
      <c r="V22" s="24">
        <v>11</v>
      </c>
      <c r="W22" s="24"/>
      <c r="X22" s="24"/>
      <c r="Y22" s="24">
        <v>11</v>
      </c>
      <c r="Z22" s="93">
        <v>7</v>
      </c>
      <c r="AA22" s="54">
        <v>42768</v>
      </c>
      <c r="AB22" s="45" t="s">
        <v>30</v>
      </c>
    </row>
    <row r="23" spans="1:28" ht="31.5" customHeight="1">
      <c r="A23" s="29">
        <v>18</v>
      </c>
      <c r="B23" s="26" t="s">
        <v>72</v>
      </c>
      <c r="C23" s="92">
        <v>8</v>
      </c>
      <c r="D23" s="116">
        <v>9</v>
      </c>
      <c r="E23" s="116">
        <v>9</v>
      </c>
      <c r="F23" s="116">
        <v>6</v>
      </c>
      <c r="G23" s="116">
        <v>6</v>
      </c>
      <c r="H23" s="116">
        <v>6</v>
      </c>
      <c r="I23" s="116">
        <v>5</v>
      </c>
      <c r="J23" s="116">
        <v>6</v>
      </c>
      <c r="K23" s="116">
        <v>6</v>
      </c>
      <c r="L23" s="116">
        <v>6</v>
      </c>
      <c r="M23" s="116">
        <v>5</v>
      </c>
      <c r="N23" s="116">
        <v>5</v>
      </c>
      <c r="O23" s="24">
        <v>5</v>
      </c>
      <c r="P23" s="24">
        <v>5</v>
      </c>
      <c r="Q23" s="24">
        <v>5</v>
      </c>
      <c r="R23" s="24">
        <v>5</v>
      </c>
      <c r="S23" s="24">
        <v>5</v>
      </c>
      <c r="T23" s="24">
        <v>6</v>
      </c>
      <c r="U23" s="24">
        <v>7</v>
      </c>
      <c r="V23" s="24">
        <v>6</v>
      </c>
      <c r="W23" s="24"/>
      <c r="X23" s="24"/>
      <c r="Y23" s="24">
        <v>9</v>
      </c>
      <c r="Z23" s="93">
        <v>7</v>
      </c>
      <c r="AA23" s="54">
        <v>42769</v>
      </c>
      <c r="AB23" s="45" t="s">
        <v>27</v>
      </c>
    </row>
    <row r="24" spans="1:28" ht="31.5" customHeight="1">
      <c r="A24" s="29">
        <v>19</v>
      </c>
      <c r="B24" s="27" t="s">
        <v>73</v>
      </c>
      <c r="C24" s="57">
        <v>9</v>
      </c>
      <c r="D24" s="117">
        <v>10</v>
      </c>
      <c r="E24" s="117">
        <v>9</v>
      </c>
      <c r="F24" s="117">
        <v>8</v>
      </c>
      <c r="G24" s="117">
        <v>9</v>
      </c>
      <c r="H24" s="117">
        <v>9</v>
      </c>
      <c r="I24" s="117">
        <v>9</v>
      </c>
      <c r="J24" s="117">
        <v>9</v>
      </c>
      <c r="K24" s="117">
        <v>9</v>
      </c>
      <c r="L24" s="117">
        <v>6</v>
      </c>
      <c r="M24" s="117">
        <v>6</v>
      </c>
      <c r="N24" s="117">
        <v>6</v>
      </c>
      <c r="O24" s="1">
        <v>5</v>
      </c>
      <c r="P24" s="1">
        <v>6</v>
      </c>
      <c r="Q24" s="1">
        <v>6</v>
      </c>
      <c r="R24" s="1">
        <v>6</v>
      </c>
      <c r="S24" s="1">
        <v>5</v>
      </c>
      <c r="T24" s="1">
        <v>10</v>
      </c>
      <c r="U24" s="1">
        <v>11</v>
      </c>
      <c r="V24" s="1">
        <v>11</v>
      </c>
      <c r="W24" s="1"/>
      <c r="X24" s="1"/>
      <c r="Y24" s="1">
        <v>13</v>
      </c>
      <c r="Z24" s="94">
        <v>7</v>
      </c>
      <c r="AA24" s="54">
        <v>42769</v>
      </c>
      <c r="AB24" s="46" t="s">
        <v>28</v>
      </c>
    </row>
    <row r="25" spans="1:28" ht="31.5" customHeight="1">
      <c r="A25" s="29">
        <v>20</v>
      </c>
      <c r="B25" s="27" t="s">
        <v>94</v>
      </c>
      <c r="C25" s="57">
        <v>8</v>
      </c>
      <c r="D25" s="117">
        <v>9</v>
      </c>
      <c r="E25" s="117">
        <v>9</v>
      </c>
      <c r="F25" s="117">
        <v>7</v>
      </c>
      <c r="G25" s="117">
        <v>9</v>
      </c>
      <c r="H25" s="117">
        <v>8</v>
      </c>
      <c r="I25" s="117">
        <v>7</v>
      </c>
      <c r="J25" s="117">
        <v>9</v>
      </c>
      <c r="K25" s="117">
        <v>8</v>
      </c>
      <c r="L25" s="117">
        <v>6</v>
      </c>
      <c r="M25" s="117">
        <v>7</v>
      </c>
      <c r="N25" s="117">
        <v>6</v>
      </c>
      <c r="O25" s="1">
        <v>5</v>
      </c>
      <c r="P25" s="1">
        <v>8</v>
      </c>
      <c r="Q25" s="1">
        <v>7</v>
      </c>
      <c r="R25" s="1">
        <v>6</v>
      </c>
      <c r="S25" s="1">
        <v>5</v>
      </c>
      <c r="T25" s="1">
        <v>10</v>
      </c>
      <c r="U25" s="1">
        <v>11</v>
      </c>
      <c r="V25" s="1">
        <v>10</v>
      </c>
      <c r="W25" s="1"/>
      <c r="X25" s="1"/>
      <c r="Y25" s="1">
        <v>12</v>
      </c>
      <c r="Z25" s="94">
        <v>6</v>
      </c>
      <c r="AA25" s="54">
        <v>42769</v>
      </c>
      <c r="AB25" s="46" t="s">
        <v>15</v>
      </c>
    </row>
    <row r="26" spans="1:28" ht="31.5" customHeight="1">
      <c r="A26" s="29">
        <v>21</v>
      </c>
      <c r="B26" s="27" t="s">
        <v>74</v>
      </c>
      <c r="C26" s="57">
        <v>10</v>
      </c>
      <c r="D26" s="117">
        <v>9</v>
      </c>
      <c r="E26" s="117">
        <v>10</v>
      </c>
      <c r="F26" s="117">
        <v>11</v>
      </c>
      <c r="G26" s="117">
        <v>9</v>
      </c>
      <c r="H26" s="117">
        <v>10</v>
      </c>
      <c r="I26" s="117">
        <v>10</v>
      </c>
      <c r="J26" s="117">
        <v>9</v>
      </c>
      <c r="K26" s="117">
        <v>10</v>
      </c>
      <c r="L26" s="117">
        <v>8</v>
      </c>
      <c r="M26" s="117">
        <v>8</v>
      </c>
      <c r="N26" s="117">
        <v>8</v>
      </c>
      <c r="O26" s="1">
        <v>7</v>
      </c>
      <c r="P26" s="1">
        <v>8</v>
      </c>
      <c r="Q26" s="1">
        <v>8</v>
      </c>
      <c r="R26" s="1">
        <v>8</v>
      </c>
      <c r="S26" s="1">
        <v>7</v>
      </c>
      <c r="T26" s="1">
        <v>15</v>
      </c>
      <c r="U26" s="1">
        <v>13</v>
      </c>
      <c r="V26" s="1">
        <v>15</v>
      </c>
      <c r="W26" s="1"/>
      <c r="X26" s="1"/>
      <c r="Y26" s="1">
        <v>15</v>
      </c>
      <c r="Z26" s="94">
        <v>7</v>
      </c>
      <c r="AA26" s="54">
        <v>42770</v>
      </c>
      <c r="AB26" s="46" t="s">
        <v>92</v>
      </c>
    </row>
    <row r="27" spans="1:28" ht="31.5" customHeight="1">
      <c r="A27" s="29">
        <v>22</v>
      </c>
      <c r="B27" s="27" t="s">
        <v>95</v>
      </c>
      <c r="C27" s="57">
        <v>6</v>
      </c>
      <c r="D27" s="117">
        <v>6</v>
      </c>
      <c r="E27" s="117">
        <v>5</v>
      </c>
      <c r="F27" s="117">
        <v>6</v>
      </c>
      <c r="G27" s="117">
        <v>5</v>
      </c>
      <c r="H27" s="117">
        <v>4</v>
      </c>
      <c r="I27" s="117">
        <v>5</v>
      </c>
      <c r="J27" s="117">
        <v>5</v>
      </c>
      <c r="K27" s="117">
        <v>4</v>
      </c>
      <c r="L27" s="117">
        <v>4</v>
      </c>
      <c r="M27" s="117">
        <v>5</v>
      </c>
      <c r="N27" s="117">
        <v>4</v>
      </c>
      <c r="O27" s="1">
        <v>4</v>
      </c>
      <c r="P27" s="1">
        <v>4</v>
      </c>
      <c r="Q27" s="1">
        <v>5</v>
      </c>
      <c r="R27" s="1">
        <v>4</v>
      </c>
      <c r="S27" s="1">
        <v>4</v>
      </c>
      <c r="T27" s="1">
        <v>6</v>
      </c>
      <c r="U27" s="1">
        <v>6</v>
      </c>
      <c r="V27" s="1">
        <v>5</v>
      </c>
      <c r="W27" s="1"/>
      <c r="X27" s="1"/>
      <c r="Y27" s="1">
        <v>7</v>
      </c>
      <c r="Z27" s="94">
        <v>5</v>
      </c>
      <c r="AA27" s="54">
        <v>42770</v>
      </c>
      <c r="AB27" s="46" t="s">
        <v>27</v>
      </c>
    </row>
    <row r="28" spans="1:28" ht="31.5" customHeight="1" thickBot="1">
      <c r="A28" s="29">
        <v>23</v>
      </c>
      <c r="B28" s="27" t="s">
        <v>105</v>
      </c>
      <c r="C28" s="57">
        <v>6</v>
      </c>
      <c r="D28" s="117">
        <v>7</v>
      </c>
      <c r="E28" s="117">
        <v>6</v>
      </c>
      <c r="F28" s="117">
        <v>5</v>
      </c>
      <c r="G28" s="117">
        <v>4</v>
      </c>
      <c r="H28" s="117">
        <v>5</v>
      </c>
      <c r="I28" s="117">
        <v>5</v>
      </c>
      <c r="J28" s="117">
        <v>4</v>
      </c>
      <c r="K28" s="117">
        <v>5</v>
      </c>
      <c r="L28" s="117">
        <v>4</v>
      </c>
      <c r="M28" s="117">
        <v>5</v>
      </c>
      <c r="N28" s="117">
        <v>5</v>
      </c>
      <c r="O28" s="1">
        <v>4</v>
      </c>
      <c r="P28" s="1">
        <v>4</v>
      </c>
      <c r="Q28" s="1">
        <v>5</v>
      </c>
      <c r="R28" s="1">
        <v>5</v>
      </c>
      <c r="S28" s="1">
        <v>4</v>
      </c>
      <c r="T28" s="1">
        <v>7</v>
      </c>
      <c r="U28" s="1">
        <v>5</v>
      </c>
      <c r="V28" s="1">
        <v>5</v>
      </c>
      <c r="W28" s="1"/>
      <c r="X28" s="1"/>
      <c r="Y28" s="1">
        <v>10</v>
      </c>
      <c r="Z28" s="94">
        <v>7</v>
      </c>
      <c r="AA28" s="54">
        <v>42770</v>
      </c>
      <c r="AB28" s="46" t="s">
        <v>93</v>
      </c>
    </row>
    <row r="29" spans="1:28" ht="31.5" customHeight="1" hidden="1">
      <c r="A29" s="29">
        <v>24</v>
      </c>
      <c r="B29" s="27"/>
      <c r="C29" s="5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94"/>
      <c r="AA29" s="54"/>
      <c r="AB29" s="46"/>
    </row>
    <row r="30" spans="1:28" ht="31.5" customHeight="1" hidden="1">
      <c r="A30" s="29">
        <v>25</v>
      </c>
      <c r="B30" s="27"/>
      <c r="C30" s="5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94"/>
      <c r="AA30" s="54"/>
      <c r="AB30" s="46"/>
    </row>
    <row r="31" spans="1:28" ht="31.5" customHeight="1" hidden="1">
      <c r="A31" s="29">
        <v>26</v>
      </c>
      <c r="B31" s="27"/>
      <c r="C31" s="5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94"/>
      <c r="AA31" s="54"/>
      <c r="AB31" s="46"/>
    </row>
    <row r="32" spans="1:28" ht="31.5" customHeight="1" hidden="1">
      <c r="A32" s="29">
        <v>27</v>
      </c>
      <c r="B32" s="27"/>
      <c r="C32" s="5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94"/>
      <c r="AA32" s="54"/>
      <c r="AB32" s="46"/>
    </row>
    <row r="33" spans="1:28" ht="31.5" customHeight="1" hidden="1">
      <c r="A33" s="29">
        <v>28</v>
      </c>
      <c r="B33" s="27"/>
      <c r="C33" s="5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94"/>
      <c r="AA33" s="54"/>
      <c r="AB33" s="46"/>
    </row>
    <row r="34" spans="1:28" ht="31.5" customHeight="1" hidden="1">
      <c r="A34" s="29">
        <v>29</v>
      </c>
      <c r="B34" s="27"/>
      <c r="C34" s="5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94"/>
      <c r="AA34" s="54"/>
      <c r="AB34" s="46"/>
    </row>
    <row r="35" spans="1:28" ht="31.5" customHeight="1" hidden="1">
      <c r="A35" s="29">
        <v>30</v>
      </c>
      <c r="B35" s="27"/>
      <c r="C35" s="5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94"/>
      <c r="AA35" s="54"/>
      <c r="AB35" s="46"/>
    </row>
    <row r="36" spans="1:28" ht="31.5" customHeight="1" hidden="1">
      <c r="A36" s="29">
        <v>31</v>
      </c>
      <c r="B36" s="27"/>
      <c r="C36" s="5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94"/>
      <c r="AA36" s="54"/>
      <c r="AB36" s="46"/>
    </row>
    <row r="37" spans="1:28" ht="31.5" customHeight="1" hidden="1">
      <c r="A37" s="29">
        <v>32</v>
      </c>
      <c r="B37" s="27"/>
      <c r="C37" s="5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94"/>
      <c r="AA37" s="54"/>
      <c r="AB37" s="46"/>
    </row>
    <row r="38" spans="1:28" ht="31.5" customHeight="1" hidden="1">
      <c r="A38" s="29">
        <v>33</v>
      </c>
      <c r="B38" s="27"/>
      <c r="C38" s="5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94"/>
      <c r="AA38" s="54"/>
      <c r="AB38" s="46"/>
    </row>
    <row r="39" spans="1:28" ht="31.5" customHeight="1" hidden="1">
      <c r="A39" s="31">
        <v>34</v>
      </c>
      <c r="B39" s="32"/>
      <c r="C39" s="9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96"/>
      <c r="AA39" s="54"/>
      <c r="AB39" s="47"/>
    </row>
    <row r="40" spans="1:28" ht="31.5" customHeight="1" hidden="1" thickBot="1">
      <c r="A40" s="31">
        <v>35</v>
      </c>
      <c r="B40" s="32"/>
      <c r="C40" s="58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97"/>
      <c r="AA40" s="90"/>
      <c r="AB40" s="47"/>
    </row>
    <row r="41" spans="1:28" ht="11.25" customHeight="1" thickBot="1">
      <c r="A41" s="34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51"/>
      <c r="AB41" s="37"/>
    </row>
    <row r="42" ht="25.5" customHeight="1" thickBot="1"/>
    <row r="43" spans="1:28" ht="31.5" customHeight="1" thickBot="1">
      <c r="A43" s="186" t="s">
        <v>11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8"/>
    </row>
    <row r="44" spans="1:28" s="124" customFormat="1" ht="31.5" customHeight="1" thickBot="1">
      <c r="A44" s="120"/>
      <c r="B44" s="121"/>
      <c r="C44" s="184" t="s">
        <v>32</v>
      </c>
      <c r="D44" s="185"/>
      <c r="E44" s="185"/>
      <c r="F44" s="184" t="s">
        <v>33</v>
      </c>
      <c r="G44" s="185"/>
      <c r="H44" s="185"/>
      <c r="I44" s="184" t="s">
        <v>34</v>
      </c>
      <c r="J44" s="185"/>
      <c r="K44" s="185"/>
      <c r="L44" s="184" t="s">
        <v>35</v>
      </c>
      <c r="M44" s="185"/>
      <c r="N44" s="185"/>
      <c r="O44" s="126" t="s">
        <v>6</v>
      </c>
      <c r="P44" s="184" t="s">
        <v>36</v>
      </c>
      <c r="Q44" s="185"/>
      <c r="R44" s="185"/>
      <c r="S44" s="126" t="s">
        <v>6</v>
      </c>
      <c r="T44" s="184" t="s">
        <v>14</v>
      </c>
      <c r="U44" s="185"/>
      <c r="V44" s="185"/>
      <c r="W44" s="126" t="s">
        <v>9</v>
      </c>
      <c r="X44" s="126" t="s">
        <v>10</v>
      </c>
      <c r="Y44" s="126" t="s">
        <v>7</v>
      </c>
      <c r="Z44" s="126" t="s">
        <v>8</v>
      </c>
      <c r="AA44" s="122"/>
      <c r="AB44" s="123"/>
    </row>
    <row r="45" spans="1:28" ht="31.5" customHeight="1" thickBot="1">
      <c r="A45" s="39" t="s">
        <v>22</v>
      </c>
      <c r="B45" s="40" t="s">
        <v>1</v>
      </c>
      <c r="C45" s="41" t="s">
        <v>37</v>
      </c>
      <c r="D45" s="41" t="s">
        <v>38</v>
      </c>
      <c r="E45" s="41" t="s">
        <v>39</v>
      </c>
      <c r="F45" s="41" t="s">
        <v>37</v>
      </c>
      <c r="G45" s="41" t="s">
        <v>38</v>
      </c>
      <c r="H45" s="41" t="s">
        <v>39</v>
      </c>
      <c r="I45" s="41" t="s">
        <v>37</v>
      </c>
      <c r="J45" s="41" t="s">
        <v>38</v>
      </c>
      <c r="K45" s="41" t="s">
        <v>39</v>
      </c>
      <c r="L45" s="41" t="s">
        <v>37</v>
      </c>
      <c r="M45" s="41" t="s">
        <v>38</v>
      </c>
      <c r="N45" s="41" t="s">
        <v>39</v>
      </c>
      <c r="O45" s="41"/>
      <c r="P45" s="41" t="s">
        <v>37</v>
      </c>
      <c r="Q45" s="41" t="s">
        <v>38</v>
      </c>
      <c r="R45" s="41" t="s">
        <v>39</v>
      </c>
      <c r="S45" s="41"/>
      <c r="T45" s="41" t="s">
        <v>37</v>
      </c>
      <c r="U45" s="41" t="s">
        <v>38</v>
      </c>
      <c r="V45" s="41" t="s">
        <v>39</v>
      </c>
      <c r="W45" s="41"/>
      <c r="X45" s="41"/>
      <c r="Y45" s="41"/>
      <c r="Z45" s="42"/>
      <c r="AA45" s="101" t="s">
        <v>2</v>
      </c>
      <c r="AB45" s="50" t="s">
        <v>3</v>
      </c>
    </row>
    <row r="46" spans="1:28" ht="42" customHeight="1">
      <c r="A46" s="28">
        <v>1</v>
      </c>
      <c r="B46" s="52" t="s">
        <v>75</v>
      </c>
      <c r="C46" s="56">
        <v>4</v>
      </c>
      <c r="D46" s="115">
        <v>4</v>
      </c>
      <c r="E46" s="115">
        <v>3</v>
      </c>
      <c r="F46" s="115">
        <v>4</v>
      </c>
      <c r="G46" s="115">
        <v>4</v>
      </c>
      <c r="H46" s="115">
        <v>3</v>
      </c>
      <c r="I46" s="115">
        <v>3</v>
      </c>
      <c r="J46" s="115">
        <v>3</v>
      </c>
      <c r="K46" s="115">
        <v>3</v>
      </c>
      <c r="L46" s="115">
        <v>3</v>
      </c>
      <c r="M46" s="115">
        <v>3</v>
      </c>
      <c r="N46" s="115">
        <v>2</v>
      </c>
      <c r="O46" s="18">
        <v>3</v>
      </c>
      <c r="P46" s="18">
        <v>3</v>
      </c>
      <c r="Q46" s="18">
        <v>3</v>
      </c>
      <c r="R46" s="18">
        <v>2</v>
      </c>
      <c r="S46" s="18">
        <v>3</v>
      </c>
      <c r="T46" s="18">
        <v>4</v>
      </c>
      <c r="U46" s="18">
        <v>3</v>
      </c>
      <c r="V46" s="18">
        <v>3</v>
      </c>
      <c r="W46" s="18"/>
      <c r="X46" s="18"/>
      <c r="Y46" s="18">
        <v>4</v>
      </c>
      <c r="Z46" s="91">
        <v>4</v>
      </c>
      <c r="AA46" s="60">
        <v>42794</v>
      </c>
      <c r="AB46" s="20" t="s">
        <v>96</v>
      </c>
    </row>
    <row r="47" spans="1:28" ht="31.5" customHeight="1">
      <c r="A47" s="29">
        <v>2</v>
      </c>
      <c r="B47" s="53" t="s">
        <v>76</v>
      </c>
      <c r="C47" s="57">
        <v>9</v>
      </c>
      <c r="D47" s="117">
        <v>9</v>
      </c>
      <c r="E47" s="117">
        <v>9</v>
      </c>
      <c r="F47" s="117">
        <v>7</v>
      </c>
      <c r="G47" s="117">
        <v>8</v>
      </c>
      <c r="H47" s="117">
        <v>8</v>
      </c>
      <c r="I47" s="117">
        <v>7</v>
      </c>
      <c r="J47" s="117">
        <v>8</v>
      </c>
      <c r="K47" s="117">
        <v>8</v>
      </c>
      <c r="L47" s="117">
        <v>8</v>
      </c>
      <c r="M47" s="117">
        <v>8</v>
      </c>
      <c r="N47" s="117">
        <v>8</v>
      </c>
      <c r="O47" s="1">
        <v>7</v>
      </c>
      <c r="P47" s="1">
        <v>10</v>
      </c>
      <c r="Q47" s="1">
        <v>8</v>
      </c>
      <c r="R47" s="1">
        <v>8</v>
      </c>
      <c r="S47" s="1">
        <v>7</v>
      </c>
      <c r="T47" s="1">
        <v>9</v>
      </c>
      <c r="U47" s="1">
        <v>9</v>
      </c>
      <c r="V47" s="1">
        <v>9</v>
      </c>
      <c r="W47" s="1"/>
      <c r="X47" s="1"/>
      <c r="Y47" s="1">
        <v>7</v>
      </c>
      <c r="Z47" s="94">
        <v>7</v>
      </c>
      <c r="AA47" s="60">
        <v>42794</v>
      </c>
      <c r="AB47" s="21" t="s">
        <v>15</v>
      </c>
    </row>
    <row r="48" spans="1:28" ht="31.5" customHeight="1">
      <c r="A48" s="29">
        <v>3</v>
      </c>
      <c r="B48" s="53" t="s">
        <v>77</v>
      </c>
      <c r="C48" s="57">
        <v>8</v>
      </c>
      <c r="D48" s="117">
        <v>9</v>
      </c>
      <c r="E48" s="117">
        <v>8</v>
      </c>
      <c r="F48" s="117">
        <v>8</v>
      </c>
      <c r="G48" s="117">
        <v>9</v>
      </c>
      <c r="H48" s="117">
        <v>8</v>
      </c>
      <c r="I48" s="117">
        <v>7</v>
      </c>
      <c r="J48" s="117">
        <v>9</v>
      </c>
      <c r="K48" s="117">
        <v>7</v>
      </c>
      <c r="L48" s="117">
        <v>7</v>
      </c>
      <c r="M48" s="117">
        <v>8</v>
      </c>
      <c r="N48" s="117">
        <v>8</v>
      </c>
      <c r="O48" s="1">
        <v>8</v>
      </c>
      <c r="P48" s="1">
        <v>9</v>
      </c>
      <c r="Q48" s="1">
        <v>8</v>
      </c>
      <c r="R48" s="1">
        <v>8</v>
      </c>
      <c r="S48" s="1">
        <v>8</v>
      </c>
      <c r="T48" s="1">
        <v>9</v>
      </c>
      <c r="U48" s="1">
        <v>9</v>
      </c>
      <c r="V48" s="1">
        <v>9</v>
      </c>
      <c r="W48" s="1"/>
      <c r="X48" s="1"/>
      <c r="Y48" s="1">
        <v>11</v>
      </c>
      <c r="Z48" s="94">
        <v>10</v>
      </c>
      <c r="AA48" s="60">
        <v>42794</v>
      </c>
      <c r="AB48" s="21" t="s">
        <v>50</v>
      </c>
    </row>
    <row r="49" spans="1:28" ht="31.5" customHeight="1">
      <c r="A49" s="29">
        <v>4</v>
      </c>
      <c r="B49" s="53" t="s">
        <v>78</v>
      </c>
      <c r="C49" s="57">
        <v>9</v>
      </c>
      <c r="D49" s="117">
        <v>9</v>
      </c>
      <c r="E49" s="117">
        <v>8</v>
      </c>
      <c r="F49" s="117">
        <v>6</v>
      </c>
      <c r="G49" s="117">
        <v>6</v>
      </c>
      <c r="H49" s="117">
        <v>6</v>
      </c>
      <c r="I49" s="117">
        <v>7</v>
      </c>
      <c r="J49" s="117">
        <v>6</v>
      </c>
      <c r="K49" s="117">
        <v>6</v>
      </c>
      <c r="L49" s="117">
        <v>5</v>
      </c>
      <c r="M49" s="117">
        <v>6</v>
      </c>
      <c r="N49" s="117">
        <v>5</v>
      </c>
      <c r="O49" s="1">
        <v>7</v>
      </c>
      <c r="P49" s="1">
        <v>5</v>
      </c>
      <c r="Q49" s="1">
        <v>6</v>
      </c>
      <c r="R49" s="1">
        <v>5</v>
      </c>
      <c r="S49" s="1">
        <v>7</v>
      </c>
      <c r="T49" s="1">
        <v>7</v>
      </c>
      <c r="U49" s="1">
        <v>7</v>
      </c>
      <c r="V49" s="1">
        <v>7</v>
      </c>
      <c r="W49" s="1"/>
      <c r="X49" s="1"/>
      <c r="Y49" s="1">
        <v>7</v>
      </c>
      <c r="Z49" s="94">
        <v>8</v>
      </c>
      <c r="AA49" s="60" t="s">
        <v>97</v>
      </c>
      <c r="AB49" s="21" t="s">
        <v>28</v>
      </c>
    </row>
    <row r="50" spans="1:28" ht="31.5" customHeight="1">
      <c r="A50" s="29">
        <v>5</v>
      </c>
      <c r="B50" s="53" t="s">
        <v>79</v>
      </c>
      <c r="C50" s="57">
        <v>9</v>
      </c>
      <c r="D50" s="117">
        <v>10</v>
      </c>
      <c r="E50" s="117">
        <v>10</v>
      </c>
      <c r="F50" s="117">
        <v>8</v>
      </c>
      <c r="G50" s="117">
        <v>7</v>
      </c>
      <c r="H50" s="117">
        <v>7</v>
      </c>
      <c r="I50" s="117">
        <v>8</v>
      </c>
      <c r="J50" s="117">
        <v>7</v>
      </c>
      <c r="K50" s="117">
        <v>7</v>
      </c>
      <c r="L50" s="117">
        <v>6</v>
      </c>
      <c r="M50" s="117">
        <v>6</v>
      </c>
      <c r="N50" s="117">
        <v>6</v>
      </c>
      <c r="O50" s="1">
        <v>7</v>
      </c>
      <c r="P50" s="1">
        <v>6</v>
      </c>
      <c r="Q50" s="1">
        <v>6</v>
      </c>
      <c r="R50" s="1">
        <v>6</v>
      </c>
      <c r="S50" s="1">
        <v>7</v>
      </c>
      <c r="T50" s="1">
        <v>11</v>
      </c>
      <c r="U50" s="1">
        <v>10</v>
      </c>
      <c r="V50" s="1">
        <v>11</v>
      </c>
      <c r="W50" s="1"/>
      <c r="X50" s="1"/>
      <c r="Y50" s="1">
        <v>14</v>
      </c>
      <c r="Z50" s="94">
        <v>8</v>
      </c>
      <c r="AA50" s="60" t="s">
        <v>97</v>
      </c>
      <c r="AB50" s="21" t="s">
        <v>28</v>
      </c>
    </row>
    <row r="51" spans="1:28" ht="42" customHeight="1">
      <c r="A51" s="29">
        <v>6</v>
      </c>
      <c r="B51" s="53" t="s">
        <v>80</v>
      </c>
      <c r="C51" s="57">
        <v>9</v>
      </c>
      <c r="D51" s="117">
        <v>8</v>
      </c>
      <c r="E51" s="117">
        <v>8</v>
      </c>
      <c r="F51" s="117">
        <v>7</v>
      </c>
      <c r="G51" s="117">
        <v>6</v>
      </c>
      <c r="H51" s="117">
        <v>6</v>
      </c>
      <c r="I51" s="117">
        <v>6</v>
      </c>
      <c r="J51" s="117">
        <v>6</v>
      </c>
      <c r="K51" s="117">
        <v>6</v>
      </c>
      <c r="L51" s="117">
        <v>6</v>
      </c>
      <c r="M51" s="117">
        <v>5</v>
      </c>
      <c r="N51" s="117">
        <v>5</v>
      </c>
      <c r="O51" s="1">
        <v>7</v>
      </c>
      <c r="P51" s="1">
        <v>8</v>
      </c>
      <c r="Q51" s="1">
        <v>5</v>
      </c>
      <c r="R51" s="1">
        <v>5</v>
      </c>
      <c r="S51" s="1">
        <v>7</v>
      </c>
      <c r="T51" s="1">
        <v>8</v>
      </c>
      <c r="U51" s="1">
        <v>5</v>
      </c>
      <c r="V51" s="1">
        <v>5</v>
      </c>
      <c r="W51" s="1"/>
      <c r="X51" s="1"/>
      <c r="Y51" s="1">
        <v>15</v>
      </c>
      <c r="Z51" s="94">
        <v>6</v>
      </c>
      <c r="AA51" s="60" t="s">
        <v>98</v>
      </c>
      <c r="AB51" s="21" t="s">
        <v>51</v>
      </c>
    </row>
    <row r="52" spans="1:28" ht="31.5" customHeight="1">
      <c r="A52" s="29">
        <v>7</v>
      </c>
      <c r="B52" s="53" t="s">
        <v>81</v>
      </c>
      <c r="C52" s="57">
        <v>9</v>
      </c>
      <c r="D52" s="117">
        <v>10</v>
      </c>
      <c r="E52" s="117">
        <v>9</v>
      </c>
      <c r="F52" s="117">
        <v>8</v>
      </c>
      <c r="G52" s="117">
        <v>8</v>
      </c>
      <c r="H52" s="117">
        <v>8</v>
      </c>
      <c r="I52" s="117">
        <v>7</v>
      </c>
      <c r="J52" s="117">
        <v>8</v>
      </c>
      <c r="K52" s="117">
        <v>8</v>
      </c>
      <c r="L52" s="117">
        <v>9</v>
      </c>
      <c r="M52" s="117">
        <v>9</v>
      </c>
      <c r="N52" s="117">
        <v>9</v>
      </c>
      <c r="O52" s="1">
        <v>8</v>
      </c>
      <c r="P52" s="1">
        <v>9</v>
      </c>
      <c r="Q52" s="1">
        <v>9</v>
      </c>
      <c r="R52" s="1">
        <v>9</v>
      </c>
      <c r="S52" s="1">
        <v>8</v>
      </c>
      <c r="T52" s="1">
        <v>9</v>
      </c>
      <c r="U52" s="1">
        <v>9</v>
      </c>
      <c r="V52" s="1">
        <v>9</v>
      </c>
      <c r="W52" s="1"/>
      <c r="X52" s="1"/>
      <c r="Y52" s="1">
        <v>15</v>
      </c>
      <c r="Z52" s="94">
        <v>8</v>
      </c>
      <c r="AA52" s="60" t="s">
        <v>98</v>
      </c>
      <c r="AB52" s="21" t="s">
        <v>49</v>
      </c>
    </row>
    <row r="53" spans="1:28" ht="31.5" customHeight="1">
      <c r="A53" s="29">
        <v>8</v>
      </c>
      <c r="B53" s="53" t="s">
        <v>82</v>
      </c>
      <c r="C53" s="57">
        <v>6</v>
      </c>
      <c r="D53" s="117">
        <v>7</v>
      </c>
      <c r="E53" s="117">
        <v>6</v>
      </c>
      <c r="F53" s="117">
        <v>6</v>
      </c>
      <c r="G53" s="117">
        <v>5</v>
      </c>
      <c r="H53" s="117">
        <v>5</v>
      </c>
      <c r="I53" s="117">
        <v>7</v>
      </c>
      <c r="J53" s="117">
        <v>5</v>
      </c>
      <c r="K53" s="117">
        <v>5</v>
      </c>
      <c r="L53" s="117">
        <v>6</v>
      </c>
      <c r="M53" s="117">
        <v>6</v>
      </c>
      <c r="N53" s="117">
        <v>6</v>
      </c>
      <c r="O53" s="1">
        <v>6</v>
      </c>
      <c r="P53" s="1">
        <v>8</v>
      </c>
      <c r="Q53" s="1">
        <v>6</v>
      </c>
      <c r="R53" s="1">
        <v>6</v>
      </c>
      <c r="S53" s="1">
        <v>6</v>
      </c>
      <c r="T53" s="1">
        <v>9</v>
      </c>
      <c r="U53" s="1">
        <v>8</v>
      </c>
      <c r="V53" s="1">
        <v>9</v>
      </c>
      <c r="W53" s="1"/>
      <c r="X53" s="1"/>
      <c r="Y53" s="1">
        <v>9</v>
      </c>
      <c r="Z53" s="94">
        <v>6</v>
      </c>
      <c r="AA53" s="60">
        <v>42766</v>
      </c>
      <c r="AB53" s="21" t="s">
        <v>99</v>
      </c>
    </row>
    <row r="54" spans="1:28" ht="38.25" customHeight="1">
      <c r="A54" s="29">
        <v>9</v>
      </c>
      <c r="B54" s="53" t="s">
        <v>83</v>
      </c>
      <c r="C54" s="57">
        <v>7</v>
      </c>
      <c r="D54" s="117">
        <v>5</v>
      </c>
      <c r="E54" s="117">
        <v>5</v>
      </c>
      <c r="F54" s="117">
        <v>5</v>
      </c>
      <c r="G54" s="117">
        <v>4</v>
      </c>
      <c r="H54" s="117">
        <v>3</v>
      </c>
      <c r="I54" s="117">
        <v>4</v>
      </c>
      <c r="J54" s="117">
        <v>4</v>
      </c>
      <c r="K54" s="117">
        <v>3</v>
      </c>
      <c r="L54" s="117">
        <v>4</v>
      </c>
      <c r="M54" s="117">
        <v>4</v>
      </c>
      <c r="N54" s="117">
        <v>3</v>
      </c>
      <c r="O54" s="1">
        <v>4</v>
      </c>
      <c r="P54" s="1">
        <v>4</v>
      </c>
      <c r="Q54" s="1">
        <v>4</v>
      </c>
      <c r="R54" s="1">
        <v>3</v>
      </c>
      <c r="S54" s="1">
        <v>4</v>
      </c>
      <c r="T54" s="1">
        <v>5</v>
      </c>
      <c r="U54" s="1">
        <v>5</v>
      </c>
      <c r="V54" s="1">
        <v>5</v>
      </c>
      <c r="W54" s="1"/>
      <c r="X54" s="1"/>
      <c r="Y54" s="1">
        <v>15</v>
      </c>
      <c r="Z54" s="94">
        <v>8</v>
      </c>
      <c r="AA54" s="60">
        <v>42766</v>
      </c>
      <c r="AB54" s="21" t="s">
        <v>100</v>
      </c>
    </row>
    <row r="55" spans="1:28" ht="44.25" customHeight="1">
      <c r="A55" s="29">
        <v>10</v>
      </c>
      <c r="B55" s="53" t="s">
        <v>84</v>
      </c>
      <c r="C55" s="57">
        <v>9</v>
      </c>
      <c r="D55" s="117">
        <v>9</v>
      </c>
      <c r="E55" s="117">
        <v>9</v>
      </c>
      <c r="F55" s="117">
        <v>6</v>
      </c>
      <c r="G55" s="117">
        <v>6</v>
      </c>
      <c r="H55" s="117">
        <v>7</v>
      </c>
      <c r="I55" s="117">
        <v>7</v>
      </c>
      <c r="J55" s="117">
        <v>6</v>
      </c>
      <c r="K55" s="117">
        <v>7</v>
      </c>
      <c r="L55" s="117">
        <v>9</v>
      </c>
      <c r="M55" s="117">
        <v>8</v>
      </c>
      <c r="N55" s="117">
        <v>8</v>
      </c>
      <c r="O55" s="1">
        <v>7</v>
      </c>
      <c r="P55" s="1">
        <v>9</v>
      </c>
      <c r="Q55" s="1">
        <v>8</v>
      </c>
      <c r="R55" s="1">
        <v>8</v>
      </c>
      <c r="S55" s="1">
        <v>7</v>
      </c>
      <c r="T55" s="1">
        <v>10</v>
      </c>
      <c r="U55" s="1">
        <v>9</v>
      </c>
      <c r="V55" s="1">
        <v>10</v>
      </c>
      <c r="W55" s="1">
        <v>7</v>
      </c>
      <c r="X55" s="1"/>
      <c r="Y55" s="1">
        <v>14</v>
      </c>
      <c r="Z55" s="94">
        <v>7</v>
      </c>
      <c r="AA55" s="60">
        <v>42767</v>
      </c>
      <c r="AB55" s="21" t="s">
        <v>15</v>
      </c>
    </row>
    <row r="56" spans="1:28" ht="31.5" customHeight="1">
      <c r="A56" s="29">
        <v>11</v>
      </c>
      <c r="B56" s="53" t="s">
        <v>85</v>
      </c>
      <c r="C56" s="57">
        <v>7</v>
      </c>
      <c r="D56" s="117">
        <v>7</v>
      </c>
      <c r="E56" s="117">
        <v>7</v>
      </c>
      <c r="F56" s="117">
        <v>5</v>
      </c>
      <c r="G56" s="117">
        <v>6</v>
      </c>
      <c r="H56" s="117">
        <v>6</v>
      </c>
      <c r="I56" s="117">
        <v>5</v>
      </c>
      <c r="J56" s="117">
        <v>6</v>
      </c>
      <c r="K56" s="117">
        <v>6</v>
      </c>
      <c r="L56" s="117">
        <v>4</v>
      </c>
      <c r="M56" s="117">
        <v>4</v>
      </c>
      <c r="N56" s="117">
        <v>5</v>
      </c>
      <c r="O56" s="1">
        <v>4</v>
      </c>
      <c r="P56" s="1">
        <v>4</v>
      </c>
      <c r="Q56" s="1">
        <v>4</v>
      </c>
      <c r="R56" s="1">
        <v>5</v>
      </c>
      <c r="S56" s="1">
        <v>4</v>
      </c>
      <c r="T56" s="1">
        <v>6</v>
      </c>
      <c r="U56" s="1">
        <v>6</v>
      </c>
      <c r="V56" s="1">
        <v>6</v>
      </c>
      <c r="W56" s="1"/>
      <c r="X56" s="1"/>
      <c r="Y56" s="1">
        <v>8</v>
      </c>
      <c r="Z56" s="94">
        <v>7</v>
      </c>
      <c r="AA56" s="60">
        <v>42768</v>
      </c>
      <c r="AB56" s="21" t="s">
        <v>51</v>
      </c>
    </row>
    <row r="57" spans="1:28" ht="42" customHeight="1">
      <c r="A57" s="29">
        <v>12</v>
      </c>
      <c r="B57" s="53" t="s">
        <v>86</v>
      </c>
      <c r="C57" s="57">
        <v>9</v>
      </c>
      <c r="D57" s="117">
        <v>9</v>
      </c>
      <c r="E57" s="117">
        <v>9</v>
      </c>
      <c r="F57" s="117">
        <v>6</v>
      </c>
      <c r="G57" s="117">
        <v>5</v>
      </c>
      <c r="H57" s="117">
        <v>6</v>
      </c>
      <c r="I57" s="117">
        <v>6</v>
      </c>
      <c r="J57" s="117">
        <v>5</v>
      </c>
      <c r="K57" s="117">
        <v>6</v>
      </c>
      <c r="L57" s="117">
        <v>8</v>
      </c>
      <c r="M57" s="117">
        <v>7</v>
      </c>
      <c r="N57" s="117">
        <v>7</v>
      </c>
      <c r="O57" s="1">
        <v>7</v>
      </c>
      <c r="P57" s="1">
        <v>7</v>
      </c>
      <c r="Q57" s="1">
        <v>7</v>
      </c>
      <c r="R57" s="1">
        <v>7</v>
      </c>
      <c r="S57" s="1">
        <v>7</v>
      </c>
      <c r="T57" s="1">
        <v>10</v>
      </c>
      <c r="U57" s="1">
        <v>9</v>
      </c>
      <c r="V57" s="1">
        <v>10</v>
      </c>
      <c r="W57" s="1">
        <v>5</v>
      </c>
      <c r="X57" s="1"/>
      <c r="Y57" s="1">
        <v>10</v>
      </c>
      <c r="Z57" s="94">
        <v>6</v>
      </c>
      <c r="AA57" s="60">
        <v>42769</v>
      </c>
      <c r="AB57" s="21" t="s">
        <v>15</v>
      </c>
    </row>
    <row r="58" spans="1:28" ht="31.5" customHeight="1">
      <c r="A58" s="29">
        <v>13</v>
      </c>
      <c r="B58" s="53" t="s">
        <v>87</v>
      </c>
      <c r="C58" s="57">
        <v>7</v>
      </c>
      <c r="D58" s="117">
        <v>7</v>
      </c>
      <c r="E58" s="117">
        <v>7</v>
      </c>
      <c r="F58" s="117">
        <v>5</v>
      </c>
      <c r="G58" s="117">
        <v>6</v>
      </c>
      <c r="H58" s="117">
        <v>5</v>
      </c>
      <c r="I58" s="117">
        <v>6</v>
      </c>
      <c r="J58" s="117">
        <v>6</v>
      </c>
      <c r="K58" s="117">
        <v>5</v>
      </c>
      <c r="L58" s="117">
        <v>5</v>
      </c>
      <c r="M58" s="117">
        <v>5</v>
      </c>
      <c r="N58" s="117">
        <v>5</v>
      </c>
      <c r="O58" s="1">
        <v>5</v>
      </c>
      <c r="P58" s="1">
        <v>5</v>
      </c>
      <c r="Q58" s="1">
        <v>5</v>
      </c>
      <c r="R58" s="1">
        <v>5</v>
      </c>
      <c r="S58" s="1">
        <v>5</v>
      </c>
      <c r="T58" s="1">
        <v>6</v>
      </c>
      <c r="U58" s="1">
        <v>7</v>
      </c>
      <c r="V58" s="1">
        <v>8</v>
      </c>
      <c r="W58" s="1"/>
      <c r="X58" s="1"/>
      <c r="Y58" s="1">
        <v>14</v>
      </c>
      <c r="Z58" s="94">
        <v>6</v>
      </c>
      <c r="AA58" s="60">
        <v>42769</v>
      </c>
      <c r="AB58" s="21" t="s">
        <v>15</v>
      </c>
    </row>
    <row r="59" spans="1:28" ht="37.5" customHeight="1">
      <c r="A59" s="29">
        <v>14</v>
      </c>
      <c r="B59" s="53" t="s">
        <v>88</v>
      </c>
      <c r="C59" s="57">
        <v>5</v>
      </c>
      <c r="D59" s="117">
        <v>5</v>
      </c>
      <c r="E59" s="117">
        <v>8</v>
      </c>
      <c r="F59" s="117">
        <v>6</v>
      </c>
      <c r="G59" s="117">
        <v>5</v>
      </c>
      <c r="H59" s="117">
        <v>6</v>
      </c>
      <c r="I59" s="117">
        <v>7</v>
      </c>
      <c r="J59" s="117">
        <v>5</v>
      </c>
      <c r="K59" s="117">
        <v>6</v>
      </c>
      <c r="L59" s="117">
        <v>5</v>
      </c>
      <c r="M59" s="117">
        <v>5</v>
      </c>
      <c r="N59" s="117">
        <v>6</v>
      </c>
      <c r="O59" s="1">
        <v>4</v>
      </c>
      <c r="P59" s="1">
        <v>5</v>
      </c>
      <c r="Q59" s="1">
        <v>5</v>
      </c>
      <c r="R59" s="1">
        <v>6</v>
      </c>
      <c r="S59" s="1">
        <v>4</v>
      </c>
      <c r="T59" s="1">
        <v>7</v>
      </c>
      <c r="U59" s="1">
        <v>7</v>
      </c>
      <c r="V59" s="1">
        <v>7</v>
      </c>
      <c r="W59" s="1"/>
      <c r="X59" s="1"/>
      <c r="Y59" s="1">
        <v>7</v>
      </c>
      <c r="Z59" s="94">
        <v>6</v>
      </c>
      <c r="AA59" s="61">
        <v>42770</v>
      </c>
      <c r="AB59" s="21" t="s">
        <v>15</v>
      </c>
    </row>
    <row r="60" spans="1:28" ht="40.5" customHeight="1" thickBot="1">
      <c r="A60" s="29">
        <v>15</v>
      </c>
      <c r="B60" s="53" t="s">
        <v>89</v>
      </c>
      <c r="C60" s="57">
        <v>7</v>
      </c>
      <c r="D60" s="117">
        <v>8</v>
      </c>
      <c r="E60" s="117">
        <v>7</v>
      </c>
      <c r="F60" s="117">
        <v>7</v>
      </c>
      <c r="G60" s="117">
        <v>6</v>
      </c>
      <c r="H60" s="117">
        <v>6</v>
      </c>
      <c r="I60" s="117">
        <v>7</v>
      </c>
      <c r="J60" s="117">
        <v>6</v>
      </c>
      <c r="K60" s="117">
        <v>7</v>
      </c>
      <c r="L60" s="117">
        <v>6</v>
      </c>
      <c r="M60" s="117">
        <v>7</v>
      </c>
      <c r="N60" s="117">
        <v>6</v>
      </c>
      <c r="O60" s="1">
        <v>7</v>
      </c>
      <c r="P60" s="1">
        <v>7</v>
      </c>
      <c r="Q60" s="1">
        <v>7</v>
      </c>
      <c r="R60" s="1">
        <v>6</v>
      </c>
      <c r="S60" s="1">
        <v>7</v>
      </c>
      <c r="T60" s="1">
        <v>11</v>
      </c>
      <c r="U60" s="1">
        <v>10</v>
      </c>
      <c r="V60" s="1">
        <v>9</v>
      </c>
      <c r="W60" s="1"/>
      <c r="X60" s="1"/>
      <c r="Y60" s="1">
        <v>15</v>
      </c>
      <c r="Z60" s="94">
        <v>7</v>
      </c>
      <c r="AA60" s="61">
        <v>42770</v>
      </c>
      <c r="AB60" s="21" t="s">
        <v>48</v>
      </c>
    </row>
    <row r="61" spans="1:28" ht="31.5" customHeight="1" hidden="1">
      <c r="A61" s="29">
        <v>16</v>
      </c>
      <c r="B61" s="53"/>
      <c r="C61" s="5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94"/>
      <c r="AA61" s="61">
        <v>42383</v>
      </c>
      <c r="AB61" s="21" t="s">
        <v>15</v>
      </c>
    </row>
    <row r="62" spans="1:28" ht="31.5" customHeight="1" hidden="1">
      <c r="A62" s="29">
        <v>17</v>
      </c>
      <c r="B62" s="53"/>
      <c r="C62" s="5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94"/>
      <c r="AA62" s="61">
        <v>42384</v>
      </c>
      <c r="AB62" s="21" t="s">
        <v>52</v>
      </c>
    </row>
    <row r="63" spans="1:28" ht="31.5" customHeight="1" hidden="1">
      <c r="A63" s="29">
        <v>18</v>
      </c>
      <c r="B63" s="53"/>
      <c r="C63" s="5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94"/>
      <c r="AA63" s="61">
        <v>42384</v>
      </c>
      <c r="AB63" s="21" t="s">
        <v>15</v>
      </c>
    </row>
    <row r="64" spans="1:28" ht="31.5" customHeight="1" hidden="1">
      <c r="A64" s="29">
        <v>19</v>
      </c>
      <c r="B64" s="53"/>
      <c r="C64" s="5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94"/>
      <c r="AA64" s="61">
        <v>42385</v>
      </c>
      <c r="AB64" s="21" t="s">
        <v>28</v>
      </c>
    </row>
    <row r="65" spans="1:28" ht="37.5" customHeight="1" hidden="1" thickBot="1">
      <c r="A65" s="29">
        <v>20</v>
      </c>
      <c r="B65" s="53"/>
      <c r="C65" s="5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94"/>
      <c r="AA65" s="61">
        <v>42385</v>
      </c>
      <c r="AB65" s="21" t="s">
        <v>51</v>
      </c>
    </row>
    <row r="66" spans="1:28" ht="31.5" customHeight="1" hidden="1">
      <c r="A66" s="29">
        <v>21</v>
      </c>
      <c r="B66" s="53"/>
      <c r="C66" s="5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94"/>
      <c r="AA66" s="61"/>
      <c r="AB66" s="21"/>
    </row>
    <row r="67" spans="1:28" ht="31.5" customHeight="1" hidden="1">
      <c r="A67" s="29">
        <v>22</v>
      </c>
      <c r="B67" s="53"/>
      <c r="C67" s="5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94"/>
      <c r="AA67" s="61"/>
      <c r="AB67" s="21"/>
    </row>
    <row r="68" spans="1:28" ht="42" customHeight="1" hidden="1">
      <c r="A68" s="29">
        <v>23</v>
      </c>
      <c r="B68" s="53"/>
      <c r="C68" s="5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94"/>
      <c r="AA68" s="60"/>
      <c r="AB68" s="21"/>
    </row>
    <row r="69" spans="1:28" ht="42" customHeight="1" hidden="1">
      <c r="A69" s="29">
        <v>24</v>
      </c>
      <c r="B69" s="53"/>
      <c r="C69" s="95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96"/>
      <c r="AA69" s="60"/>
      <c r="AB69" s="21"/>
    </row>
    <row r="70" spans="1:28" ht="31.5" customHeight="1" hidden="1" thickBot="1">
      <c r="A70" s="29">
        <v>25</v>
      </c>
      <c r="B70" s="53"/>
      <c r="C70" s="58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97"/>
      <c r="AA70" s="60"/>
      <c r="AB70" s="22"/>
    </row>
    <row r="71" spans="1:28" ht="11.25" customHeight="1" thickBot="1">
      <c r="A71" s="34"/>
      <c r="B71" s="3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1"/>
      <c r="AB71" s="37"/>
    </row>
    <row r="72" spans="1:28" ht="11.25" customHeight="1">
      <c r="A72" s="156"/>
      <c r="B72" s="157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58"/>
      <c r="AB72" s="134"/>
    </row>
    <row r="73" ht="25.5" customHeight="1" thickBot="1">
      <c r="A73"/>
    </row>
    <row r="74" spans="1:28" s="124" customFormat="1" ht="31.5" customHeight="1" thickBot="1">
      <c r="A74" s="120"/>
      <c r="B74" s="121"/>
      <c r="C74" s="184" t="s">
        <v>24</v>
      </c>
      <c r="D74" s="189"/>
      <c r="E74" s="184" t="s">
        <v>35</v>
      </c>
      <c r="F74" s="185"/>
      <c r="G74" s="189"/>
      <c r="H74" s="172" t="s">
        <v>6</v>
      </c>
      <c r="I74" s="185" t="s">
        <v>36</v>
      </c>
      <c r="J74" s="185"/>
      <c r="K74" s="189"/>
      <c r="L74" s="178" t="s">
        <v>6</v>
      </c>
      <c r="M74" s="184" t="s">
        <v>14</v>
      </c>
      <c r="N74" s="189"/>
      <c r="O74" s="126" t="s">
        <v>9</v>
      </c>
      <c r="P74" s="126" t="s">
        <v>53</v>
      </c>
      <c r="Q74" s="126" t="s">
        <v>54</v>
      </c>
      <c r="R74" s="179" t="s">
        <v>8</v>
      </c>
      <c r="S74" s="138"/>
      <c r="T74" s="131"/>
      <c r="U74" s="131"/>
      <c r="V74" s="131"/>
      <c r="W74" s="138"/>
      <c r="X74" s="138"/>
      <c r="Y74" s="138"/>
      <c r="Z74" s="139"/>
      <c r="AA74" s="125"/>
      <c r="AB74" s="123"/>
    </row>
    <row r="75" spans="1:28" ht="31.5" customHeight="1" thickBot="1">
      <c r="A75" s="39" t="s">
        <v>22</v>
      </c>
      <c r="B75" s="130" t="s">
        <v>1</v>
      </c>
      <c r="C75" s="104" t="s">
        <v>37</v>
      </c>
      <c r="D75" s="98" t="s">
        <v>40</v>
      </c>
      <c r="E75" s="173" t="s">
        <v>37</v>
      </c>
      <c r="F75" s="174" t="s">
        <v>38</v>
      </c>
      <c r="G75" s="175" t="s">
        <v>39</v>
      </c>
      <c r="H75" s="182"/>
      <c r="I75" s="174" t="s">
        <v>37</v>
      </c>
      <c r="J75" s="174" t="s">
        <v>38</v>
      </c>
      <c r="K75" s="175" t="s">
        <v>39</v>
      </c>
      <c r="L75" s="176"/>
      <c r="M75" s="183" t="s">
        <v>37</v>
      </c>
      <c r="N75" s="176" t="s">
        <v>40</v>
      </c>
      <c r="O75" s="176"/>
      <c r="P75" s="176"/>
      <c r="Q75" s="177"/>
      <c r="R75" s="180"/>
      <c r="S75" s="132"/>
      <c r="T75" s="132"/>
      <c r="U75" s="132"/>
      <c r="V75" s="132"/>
      <c r="W75" s="132"/>
      <c r="X75" s="132"/>
      <c r="Y75" s="132"/>
      <c r="Z75" s="133"/>
      <c r="AA75" s="155" t="s">
        <v>2</v>
      </c>
      <c r="AB75" s="50" t="s">
        <v>3</v>
      </c>
    </row>
    <row r="76" spans="1:28" ht="31.5" customHeight="1">
      <c r="A76" s="28">
        <v>1</v>
      </c>
      <c r="B76" s="17" t="s">
        <v>101</v>
      </c>
      <c r="C76" s="127">
        <v>9</v>
      </c>
      <c r="D76" s="127">
        <v>9</v>
      </c>
      <c r="E76" s="56">
        <v>6</v>
      </c>
      <c r="F76" s="18">
        <v>5</v>
      </c>
      <c r="G76" s="91">
        <v>5</v>
      </c>
      <c r="H76" s="20">
        <v>6</v>
      </c>
      <c r="I76" s="56">
        <v>5</v>
      </c>
      <c r="J76" s="18">
        <v>5</v>
      </c>
      <c r="K76" s="91">
        <v>5</v>
      </c>
      <c r="L76" s="20">
        <v>6</v>
      </c>
      <c r="M76" s="56">
        <v>9</v>
      </c>
      <c r="N76" s="91">
        <v>8</v>
      </c>
      <c r="O76" s="20"/>
      <c r="P76" s="20"/>
      <c r="Q76" s="20">
        <v>6</v>
      </c>
      <c r="R76" s="20">
        <v>5</v>
      </c>
      <c r="S76" s="134"/>
      <c r="T76" s="134"/>
      <c r="U76" s="134"/>
      <c r="V76" s="134"/>
      <c r="W76" s="134"/>
      <c r="X76" s="134"/>
      <c r="Y76" s="134"/>
      <c r="Z76" s="135"/>
      <c r="AA76" s="106">
        <v>42767</v>
      </c>
      <c r="AB76" s="44" t="s">
        <v>91</v>
      </c>
    </row>
    <row r="77" spans="1:28" ht="31.5" customHeight="1">
      <c r="A77" s="108">
        <v>2</v>
      </c>
      <c r="B77" s="109" t="s">
        <v>102</v>
      </c>
      <c r="C77" s="128">
        <v>5</v>
      </c>
      <c r="D77" s="128">
        <v>5</v>
      </c>
      <c r="E77" s="57">
        <v>4</v>
      </c>
      <c r="F77" s="1">
        <v>3</v>
      </c>
      <c r="G77" s="94">
        <v>4</v>
      </c>
      <c r="H77" s="21">
        <v>3</v>
      </c>
      <c r="I77" s="57">
        <v>4</v>
      </c>
      <c r="J77" s="1">
        <v>3</v>
      </c>
      <c r="K77" s="94">
        <v>4</v>
      </c>
      <c r="L77" s="21">
        <v>3</v>
      </c>
      <c r="M77" s="57">
        <v>6</v>
      </c>
      <c r="N77" s="94">
        <v>6</v>
      </c>
      <c r="O77" s="21"/>
      <c r="P77" s="21"/>
      <c r="Q77" s="21">
        <v>5</v>
      </c>
      <c r="R77" s="21">
        <v>4</v>
      </c>
      <c r="S77" s="134"/>
      <c r="T77" s="134"/>
      <c r="U77" s="134"/>
      <c r="V77" s="134"/>
      <c r="W77" s="134"/>
      <c r="X77" s="134"/>
      <c r="Y77" s="134"/>
      <c r="Z77" s="135"/>
      <c r="AA77" s="110">
        <v>42768</v>
      </c>
      <c r="AB77" s="111" t="s">
        <v>47</v>
      </c>
    </row>
    <row r="78" spans="1:28" ht="31.5" customHeight="1" thickBot="1">
      <c r="A78" s="30">
        <v>3</v>
      </c>
      <c r="B78" s="23" t="s">
        <v>103</v>
      </c>
      <c r="C78" s="129">
        <v>6</v>
      </c>
      <c r="D78" s="129">
        <v>6</v>
      </c>
      <c r="E78" s="58">
        <v>5</v>
      </c>
      <c r="F78" s="19">
        <v>4</v>
      </c>
      <c r="G78" s="97">
        <v>4</v>
      </c>
      <c r="H78" s="22">
        <v>4</v>
      </c>
      <c r="I78" s="58">
        <v>4</v>
      </c>
      <c r="J78" s="19">
        <v>4</v>
      </c>
      <c r="K78" s="97">
        <v>4</v>
      </c>
      <c r="L78" s="22">
        <v>4</v>
      </c>
      <c r="M78" s="58">
        <v>7</v>
      </c>
      <c r="N78" s="97">
        <v>6</v>
      </c>
      <c r="O78" s="22"/>
      <c r="P78" s="22"/>
      <c r="Q78" s="22">
        <v>6</v>
      </c>
      <c r="R78" s="22">
        <v>5</v>
      </c>
      <c r="S78" s="136"/>
      <c r="T78" s="136"/>
      <c r="U78" s="136"/>
      <c r="V78" s="136"/>
      <c r="W78" s="136"/>
      <c r="X78" s="136"/>
      <c r="Y78" s="136"/>
      <c r="Z78" s="137"/>
      <c r="AA78" s="107">
        <v>42769</v>
      </c>
      <c r="AB78" s="99" t="s">
        <v>15</v>
      </c>
    </row>
    <row r="79" spans="1:28" ht="31.5" customHeight="1" thickBot="1">
      <c r="A79" s="30">
        <v>4</v>
      </c>
      <c r="B79" s="23" t="s">
        <v>104</v>
      </c>
      <c r="C79" s="129">
        <v>10</v>
      </c>
      <c r="D79" s="129">
        <v>11</v>
      </c>
      <c r="E79" s="58">
        <v>6</v>
      </c>
      <c r="F79" s="19">
        <v>6</v>
      </c>
      <c r="G79" s="97">
        <v>6</v>
      </c>
      <c r="H79" s="22">
        <v>5</v>
      </c>
      <c r="I79" s="58">
        <v>7</v>
      </c>
      <c r="J79" s="19">
        <v>6</v>
      </c>
      <c r="K79" s="97">
        <v>6</v>
      </c>
      <c r="L79" s="22">
        <v>5</v>
      </c>
      <c r="M79" s="58">
        <v>10</v>
      </c>
      <c r="N79" s="97">
        <v>7</v>
      </c>
      <c r="O79" s="22"/>
      <c r="P79" s="22"/>
      <c r="Q79" s="22">
        <v>7</v>
      </c>
      <c r="R79" s="22">
        <v>7</v>
      </c>
      <c r="S79" s="136"/>
      <c r="T79" s="136"/>
      <c r="U79" s="136"/>
      <c r="V79" s="136"/>
      <c r="W79" s="136"/>
      <c r="X79" s="136"/>
      <c r="Y79" s="136"/>
      <c r="Z79" s="137"/>
      <c r="AA79" s="107">
        <v>42770</v>
      </c>
      <c r="AB79" s="99" t="s">
        <v>15</v>
      </c>
    </row>
    <row r="80" s="170" customFormat="1" ht="10.5" customHeight="1">
      <c r="AA80" s="171"/>
    </row>
  </sheetData>
  <sheetProtection/>
  <mergeCells count="18">
    <mergeCell ref="C74:D74"/>
    <mergeCell ref="E74:G74"/>
    <mergeCell ref="I74:K74"/>
    <mergeCell ref="F44:H44"/>
    <mergeCell ref="I44:K44"/>
    <mergeCell ref="L44:N44"/>
    <mergeCell ref="C44:E44"/>
    <mergeCell ref="M74:N74"/>
    <mergeCell ref="P44:R44"/>
    <mergeCell ref="T44:V44"/>
    <mergeCell ref="A3:AB3"/>
    <mergeCell ref="A43:AB43"/>
    <mergeCell ref="C4:E4"/>
    <mergeCell ref="F4:H4"/>
    <mergeCell ref="I4:K4"/>
    <mergeCell ref="L4:N4"/>
    <mergeCell ref="P4:R4"/>
    <mergeCell ref="T4:V4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80"/>
  <sheetViews>
    <sheetView zoomScale="65" zoomScaleNormal="65" zoomScalePageLayoutView="0" workbookViewId="0" topLeftCell="A19">
      <selection activeCell="Z28" sqref="Z28"/>
    </sheetView>
  </sheetViews>
  <sheetFormatPr defaultColWidth="11.421875" defaultRowHeight="12.75"/>
  <cols>
    <col min="1" max="1" width="7.8515625" style="2" customWidth="1"/>
    <col min="2" max="2" width="53.57421875" style="2" customWidth="1"/>
    <col min="3" max="23" width="6.7109375" style="2" customWidth="1"/>
    <col min="24" max="24" width="6.421875" style="2" customWidth="1"/>
    <col min="25" max="26" width="6.7109375" style="2" customWidth="1"/>
    <col min="27" max="27" width="16.00390625" style="63" customWidth="1"/>
    <col min="28" max="28" width="52.140625" style="2" customWidth="1"/>
    <col min="29" max="29" width="11.421875" style="2" customWidth="1"/>
    <col min="30" max="30" width="11.7109375" style="2" customWidth="1"/>
    <col min="31" max="16384" width="11.421875" style="2" customWidth="1"/>
  </cols>
  <sheetData>
    <row r="2" ht="21" thickBot="1"/>
    <row r="3" spans="1:28" ht="31.5" customHeight="1" thickBot="1">
      <c r="A3" s="186" t="s">
        <v>12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8"/>
    </row>
    <row r="4" spans="1:28" s="124" customFormat="1" ht="31.5" customHeight="1" thickBot="1">
      <c r="A4" s="120"/>
      <c r="B4" s="121"/>
      <c r="C4" s="184" t="s">
        <v>32</v>
      </c>
      <c r="D4" s="185"/>
      <c r="E4" s="185"/>
      <c r="F4" s="184" t="s">
        <v>33</v>
      </c>
      <c r="G4" s="185"/>
      <c r="H4" s="185"/>
      <c r="I4" s="184" t="s">
        <v>34</v>
      </c>
      <c r="J4" s="185"/>
      <c r="K4" s="185"/>
      <c r="L4" s="184" t="s">
        <v>35</v>
      </c>
      <c r="M4" s="185"/>
      <c r="N4" s="185"/>
      <c r="O4" s="126" t="s">
        <v>6</v>
      </c>
      <c r="P4" s="184" t="s">
        <v>36</v>
      </c>
      <c r="Q4" s="185"/>
      <c r="R4" s="185"/>
      <c r="S4" s="126" t="s">
        <v>6</v>
      </c>
      <c r="T4" s="184" t="s">
        <v>14</v>
      </c>
      <c r="U4" s="185"/>
      <c r="V4" s="185"/>
      <c r="W4" s="126" t="s">
        <v>9</v>
      </c>
      <c r="X4" s="126" t="s">
        <v>10</v>
      </c>
      <c r="Y4" s="126" t="s">
        <v>7</v>
      </c>
      <c r="Z4" s="126" t="s">
        <v>8</v>
      </c>
      <c r="AA4" s="122"/>
      <c r="AB4" s="123"/>
    </row>
    <row r="5" spans="1:28" ht="31.5" customHeight="1" thickBot="1">
      <c r="A5" s="39" t="s">
        <v>22</v>
      </c>
      <c r="B5" s="40" t="s">
        <v>1</v>
      </c>
      <c r="C5" s="41" t="s">
        <v>37</v>
      </c>
      <c r="D5" s="41" t="s">
        <v>38</v>
      </c>
      <c r="E5" s="41" t="s">
        <v>39</v>
      </c>
      <c r="F5" s="41" t="s">
        <v>37</v>
      </c>
      <c r="G5" s="41" t="s">
        <v>38</v>
      </c>
      <c r="H5" s="41" t="s">
        <v>39</v>
      </c>
      <c r="I5" s="41" t="s">
        <v>37</v>
      </c>
      <c r="J5" s="41" t="s">
        <v>38</v>
      </c>
      <c r="K5" s="41" t="s">
        <v>39</v>
      </c>
      <c r="L5" s="41" t="s">
        <v>37</v>
      </c>
      <c r="M5" s="41" t="s">
        <v>38</v>
      </c>
      <c r="N5" s="41" t="s">
        <v>39</v>
      </c>
      <c r="O5" s="41"/>
      <c r="P5" s="41" t="s">
        <v>37</v>
      </c>
      <c r="Q5" s="41" t="s">
        <v>38</v>
      </c>
      <c r="R5" s="41" t="s">
        <v>39</v>
      </c>
      <c r="S5" s="41"/>
      <c r="T5" s="41" t="s">
        <v>37</v>
      </c>
      <c r="U5" s="41" t="s">
        <v>38</v>
      </c>
      <c r="V5" s="41" t="s">
        <v>39</v>
      </c>
      <c r="W5" s="41"/>
      <c r="X5" s="41"/>
      <c r="Y5" s="41"/>
      <c r="Z5" s="42"/>
      <c r="AA5" s="101" t="s">
        <v>2</v>
      </c>
      <c r="AB5" s="50" t="s">
        <v>3</v>
      </c>
    </row>
    <row r="6" spans="1:28" ht="31.5" customHeight="1">
      <c r="A6" s="28">
        <v>1</v>
      </c>
      <c r="B6" s="25" t="s">
        <v>55</v>
      </c>
      <c r="C6" s="56">
        <v>6</v>
      </c>
      <c r="D6" s="115">
        <v>7</v>
      </c>
      <c r="E6" s="115">
        <v>7</v>
      </c>
      <c r="F6" s="115">
        <v>7</v>
      </c>
      <c r="G6" s="115">
        <v>7</v>
      </c>
      <c r="H6" s="115">
        <v>7</v>
      </c>
      <c r="I6" s="115">
        <v>7</v>
      </c>
      <c r="J6" s="115">
        <v>7</v>
      </c>
      <c r="K6" s="115">
        <v>7</v>
      </c>
      <c r="L6" s="115">
        <v>7</v>
      </c>
      <c r="M6" s="115">
        <v>7</v>
      </c>
      <c r="N6" s="115">
        <v>8</v>
      </c>
      <c r="O6" s="18">
        <v>7</v>
      </c>
      <c r="P6" s="18">
        <v>7</v>
      </c>
      <c r="Q6" s="18">
        <v>7</v>
      </c>
      <c r="R6" s="18">
        <v>8</v>
      </c>
      <c r="S6" s="18">
        <v>7</v>
      </c>
      <c r="T6" s="18">
        <v>12</v>
      </c>
      <c r="U6" s="18">
        <v>12</v>
      </c>
      <c r="V6" s="18">
        <v>12</v>
      </c>
      <c r="W6" s="18"/>
      <c r="X6" s="18"/>
      <c r="Y6" s="18">
        <v>14</v>
      </c>
      <c r="Z6" s="91">
        <v>8</v>
      </c>
      <c r="AA6" s="89">
        <v>42763</v>
      </c>
      <c r="AB6" s="44" t="s">
        <v>29</v>
      </c>
    </row>
    <row r="7" spans="1:28" ht="31.5" customHeight="1">
      <c r="A7" s="29">
        <v>2</v>
      </c>
      <c r="B7" s="26" t="s">
        <v>56</v>
      </c>
      <c r="C7" s="92">
        <v>7</v>
      </c>
      <c r="D7" s="116">
        <v>7</v>
      </c>
      <c r="E7" s="116">
        <v>7</v>
      </c>
      <c r="F7" s="116">
        <v>8</v>
      </c>
      <c r="G7" s="116">
        <v>7</v>
      </c>
      <c r="H7" s="116">
        <v>7</v>
      </c>
      <c r="I7" s="116">
        <v>6</v>
      </c>
      <c r="J7" s="116">
        <v>7</v>
      </c>
      <c r="K7" s="116">
        <v>6</v>
      </c>
      <c r="L7" s="116">
        <v>5</v>
      </c>
      <c r="M7" s="116">
        <v>5</v>
      </c>
      <c r="N7" s="116">
        <v>4</v>
      </c>
      <c r="O7" s="24">
        <v>5</v>
      </c>
      <c r="P7" s="24">
        <v>5</v>
      </c>
      <c r="Q7" s="24">
        <v>5</v>
      </c>
      <c r="R7" s="24">
        <v>4</v>
      </c>
      <c r="S7" s="24">
        <v>5</v>
      </c>
      <c r="T7" s="24">
        <v>7</v>
      </c>
      <c r="U7" s="24">
        <v>8</v>
      </c>
      <c r="V7" s="24">
        <v>7</v>
      </c>
      <c r="W7" s="24"/>
      <c r="X7" s="24"/>
      <c r="Y7" s="24">
        <v>9</v>
      </c>
      <c r="Z7" s="93">
        <v>5</v>
      </c>
      <c r="AA7" s="89">
        <v>42763</v>
      </c>
      <c r="AB7" s="45" t="s">
        <v>15</v>
      </c>
    </row>
    <row r="8" spans="1:28" ht="31.5" customHeight="1">
      <c r="A8" s="29">
        <v>3</v>
      </c>
      <c r="B8" s="26" t="s">
        <v>57</v>
      </c>
      <c r="C8" s="92">
        <v>6</v>
      </c>
      <c r="D8" s="116">
        <v>6</v>
      </c>
      <c r="E8" s="116">
        <v>7</v>
      </c>
      <c r="F8" s="116">
        <v>8</v>
      </c>
      <c r="G8" s="116">
        <v>7</v>
      </c>
      <c r="H8" s="116">
        <v>7</v>
      </c>
      <c r="I8" s="116">
        <v>8</v>
      </c>
      <c r="J8" s="116">
        <v>7</v>
      </c>
      <c r="K8" s="116">
        <v>7</v>
      </c>
      <c r="L8" s="116">
        <v>6</v>
      </c>
      <c r="M8" s="116">
        <v>6</v>
      </c>
      <c r="N8" s="116">
        <v>6</v>
      </c>
      <c r="O8" s="24">
        <v>6</v>
      </c>
      <c r="P8" s="24">
        <v>6</v>
      </c>
      <c r="Q8" s="24">
        <v>6</v>
      </c>
      <c r="R8" s="24">
        <v>6</v>
      </c>
      <c r="S8" s="24">
        <v>6</v>
      </c>
      <c r="T8" s="24">
        <v>10</v>
      </c>
      <c r="U8" s="24">
        <v>10</v>
      </c>
      <c r="V8" s="24">
        <v>12</v>
      </c>
      <c r="W8" s="24"/>
      <c r="X8" s="24"/>
      <c r="Y8" s="24">
        <v>13</v>
      </c>
      <c r="Z8" s="93">
        <v>6</v>
      </c>
      <c r="AA8" s="89">
        <v>42764</v>
      </c>
      <c r="AB8" s="45" t="s">
        <v>90</v>
      </c>
    </row>
    <row r="9" spans="1:28" ht="31.5" customHeight="1">
      <c r="A9" s="29">
        <v>4</v>
      </c>
      <c r="B9" s="26" t="s">
        <v>58</v>
      </c>
      <c r="C9" s="92">
        <v>8</v>
      </c>
      <c r="D9" s="116">
        <v>8</v>
      </c>
      <c r="E9" s="116">
        <v>8</v>
      </c>
      <c r="F9" s="116">
        <v>10</v>
      </c>
      <c r="G9" s="116">
        <v>10</v>
      </c>
      <c r="H9" s="116">
        <v>10</v>
      </c>
      <c r="I9" s="116">
        <v>11</v>
      </c>
      <c r="J9" s="116">
        <v>10</v>
      </c>
      <c r="K9" s="116">
        <v>10</v>
      </c>
      <c r="L9" s="116">
        <v>7</v>
      </c>
      <c r="M9" s="116">
        <v>7</v>
      </c>
      <c r="N9" s="116">
        <v>7</v>
      </c>
      <c r="O9" s="24">
        <v>6</v>
      </c>
      <c r="P9" s="24">
        <v>7</v>
      </c>
      <c r="Q9" s="24">
        <v>7</v>
      </c>
      <c r="R9" s="24">
        <v>7</v>
      </c>
      <c r="S9" s="24">
        <v>6</v>
      </c>
      <c r="T9" s="24">
        <v>13</v>
      </c>
      <c r="U9" s="24">
        <v>12</v>
      </c>
      <c r="V9" s="24">
        <v>12</v>
      </c>
      <c r="W9" s="24"/>
      <c r="X9" s="24"/>
      <c r="Y9" s="24">
        <v>13</v>
      </c>
      <c r="Z9" s="93">
        <v>6</v>
      </c>
      <c r="AA9" s="89">
        <v>42764</v>
      </c>
      <c r="AB9" s="45" t="s">
        <v>31</v>
      </c>
    </row>
    <row r="10" spans="1:28" ht="31.5" customHeight="1">
      <c r="A10" s="29">
        <v>5</v>
      </c>
      <c r="B10" s="26" t="s">
        <v>59</v>
      </c>
      <c r="C10" s="92">
        <v>7</v>
      </c>
      <c r="D10" s="116">
        <v>8</v>
      </c>
      <c r="E10" s="116">
        <v>8</v>
      </c>
      <c r="F10" s="116">
        <v>10</v>
      </c>
      <c r="G10" s="116">
        <v>9</v>
      </c>
      <c r="H10" s="116">
        <v>9</v>
      </c>
      <c r="I10" s="116">
        <v>10</v>
      </c>
      <c r="J10" s="116">
        <v>9</v>
      </c>
      <c r="K10" s="116">
        <v>9</v>
      </c>
      <c r="L10" s="116">
        <v>7</v>
      </c>
      <c r="M10" s="116">
        <v>7</v>
      </c>
      <c r="N10" s="116">
        <v>7</v>
      </c>
      <c r="O10" s="24">
        <v>7</v>
      </c>
      <c r="P10" s="24">
        <v>7</v>
      </c>
      <c r="Q10" s="24">
        <v>7</v>
      </c>
      <c r="R10" s="24">
        <v>7</v>
      </c>
      <c r="S10" s="24">
        <v>7</v>
      </c>
      <c r="T10" s="24">
        <v>11</v>
      </c>
      <c r="U10" s="24">
        <v>11</v>
      </c>
      <c r="V10" s="24">
        <v>12</v>
      </c>
      <c r="W10" s="24"/>
      <c r="X10" s="24"/>
      <c r="Y10" s="24">
        <v>13</v>
      </c>
      <c r="Z10" s="93">
        <v>8</v>
      </c>
      <c r="AA10" s="89">
        <v>42764</v>
      </c>
      <c r="AB10" s="45" t="s">
        <v>91</v>
      </c>
    </row>
    <row r="11" spans="1:28" ht="31.5" customHeight="1">
      <c r="A11" s="29">
        <v>6</v>
      </c>
      <c r="B11" s="26" t="s">
        <v>60</v>
      </c>
      <c r="C11" s="92">
        <v>6</v>
      </c>
      <c r="D11" s="116">
        <v>6</v>
      </c>
      <c r="E11" s="116">
        <v>6</v>
      </c>
      <c r="F11" s="116">
        <v>7</v>
      </c>
      <c r="G11" s="116">
        <v>7</v>
      </c>
      <c r="H11" s="116">
        <v>6</v>
      </c>
      <c r="I11" s="116">
        <v>7</v>
      </c>
      <c r="J11" s="116">
        <v>7</v>
      </c>
      <c r="K11" s="116">
        <v>6</v>
      </c>
      <c r="L11" s="116">
        <v>5</v>
      </c>
      <c r="M11" s="116">
        <v>5</v>
      </c>
      <c r="N11" s="116">
        <v>5</v>
      </c>
      <c r="O11" s="24">
        <v>5</v>
      </c>
      <c r="P11" s="24">
        <v>5</v>
      </c>
      <c r="Q11" s="24">
        <v>5</v>
      </c>
      <c r="R11" s="24">
        <v>5</v>
      </c>
      <c r="S11" s="24">
        <v>5</v>
      </c>
      <c r="T11" s="24">
        <v>7</v>
      </c>
      <c r="U11" s="24">
        <v>7</v>
      </c>
      <c r="V11" s="24">
        <v>6</v>
      </c>
      <c r="W11" s="24"/>
      <c r="X11" s="24"/>
      <c r="Y11" s="24">
        <v>8</v>
      </c>
      <c r="Z11" s="93">
        <v>6</v>
      </c>
      <c r="AA11" s="89">
        <v>42765</v>
      </c>
      <c r="AB11" s="89" t="s">
        <v>90</v>
      </c>
    </row>
    <row r="12" spans="1:28" ht="31.5" customHeight="1">
      <c r="A12" s="29">
        <v>7</v>
      </c>
      <c r="B12" s="26" t="s">
        <v>61</v>
      </c>
      <c r="C12" s="92">
        <v>8</v>
      </c>
      <c r="D12" s="116">
        <v>9</v>
      </c>
      <c r="E12" s="116">
        <v>9</v>
      </c>
      <c r="F12" s="116">
        <v>8</v>
      </c>
      <c r="G12" s="116">
        <v>9</v>
      </c>
      <c r="H12" s="116">
        <v>9</v>
      </c>
      <c r="I12" s="116">
        <v>9</v>
      </c>
      <c r="J12" s="116">
        <v>9</v>
      </c>
      <c r="K12" s="116">
        <v>9</v>
      </c>
      <c r="L12" s="116">
        <v>7</v>
      </c>
      <c r="M12" s="116">
        <v>7</v>
      </c>
      <c r="N12" s="116">
        <v>7</v>
      </c>
      <c r="O12" s="24">
        <v>6</v>
      </c>
      <c r="P12" s="24">
        <v>7</v>
      </c>
      <c r="Q12" s="24">
        <v>7</v>
      </c>
      <c r="R12" s="24">
        <v>7</v>
      </c>
      <c r="S12" s="24">
        <v>6</v>
      </c>
      <c r="T12" s="24">
        <v>10</v>
      </c>
      <c r="U12" s="24">
        <v>11</v>
      </c>
      <c r="V12" s="24">
        <v>13</v>
      </c>
      <c r="W12" s="24"/>
      <c r="X12" s="24"/>
      <c r="Y12" s="24">
        <v>15</v>
      </c>
      <c r="Z12" s="93">
        <v>8</v>
      </c>
      <c r="AA12" s="89">
        <v>42765</v>
      </c>
      <c r="AB12" s="45" t="s">
        <v>15</v>
      </c>
    </row>
    <row r="13" spans="1:28" ht="31.5" customHeight="1">
      <c r="A13" s="29">
        <v>8</v>
      </c>
      <c r="B13" s="26" t="s">
        <v>62</v>
      </c>
      <c r="C13" s="92">
        <v>9</v>
      </c>
      <c r="D13" s="116">
        <v>9</v>
      </c>
      <c r="E13" s="116">
        <v>9</v>
      </c>
      <c r="F13" s="116">
        <v>9</v>
      </c>
      <c r="G13" s="116">
        <v>9</v>
      </c>
      <c r="H13" s="116">
        <v>10</v>
      </c>
      <c r="I13" s="116">
        <v>10</v>
      </c>
      <c r="J13" s="116">
        <v>9</v>
      </c>
      <c r="K13" s="116">
        <v>10</v>
      </c>
      <c r="L13" s="116">
        <v>6</v>
      </c>
      <c r="M13" s="116">
        <v>7</v>
      </c>
      <c r="N13" s="116">
        <v>7</v>
      </c>
      <c r="O13" s="24">
        <v>6</v>
      </c>
      <c r="P13" s="24">
        <v>6</v>
      </c>
      <c r="Q13" s="24">
        <v>7</v>
      </c>
      <c r="R13" s="24">
        <v>7</v>
      </c>
      <c r="S13" s="24">
        <v>6</v>
      </c>
      <c r="T13" s="24">
        <v>10</v>
      </c>
      <c r="U13" s="24">
        <v>10</v>
      </c>
      <c r="V13" s="24">
        <v>13</v>
      </c>
      <c r="W13" s="24"/>
      <c r="X13" s="24"/>
      <c r="Y13" s="24">
        <v>13</v>
      </c>
      <c r="Z13" s="93">
        <v>7</v>
      </c>
      <c r="AA13" s="89">
        <v>42765</v>
      </c>
      <c r="AB13" s="45" t="s">
        <v>28</v>
      </c>
    </row>
    <row r="14" spans="1:28" ht="31.5" customHeight="1">
      <c r="A14" s="29">
        <v>9</v>
      </c>
      <c r="B14" s="26" t="s">
        <v>63</v>
      </c>
      <c r="C14" s="92">
        <v>5</v>
      </c>
      <c r="D14" s="116">
        <v>5</v>
      </c>
      <c r="E14" s="116">
        <v>5</v>
      </c>
      <c r="F14" s="116">
        <v>6</v>
      </c>
      <c r="G14" s="116">
        <v>5</v>
      </c>
      <c r="H14" s="116">
        <v>5</v>
      </c>
      <c r="I14" s="116">
        <v>7</v>
      </c>
      <c r="J14" s="116">
        <v>5</v>
      </c>
      <c r="K14" s="116">
        <v>5</v>
      </c>
      <c r="L14" s="116">
        <v>5</v>
      </c>
      <c r="M14" s="116">
        <v>5</v>
      </c>
      <c r="N14" s="116">
        <v>4</v>
      </c>
      <c r="O14" s="24">
        <v>5</v>
      </c>
      <c r="P14" s="24">
        <v>5</v>
      </c>
      <c r="Q14" s="24">
        <v>5</v>
      </c>
      <c r="R14" s="24">
        <v>4</v>
      </c>
      <c r="S14" s="24">
        <v>5</v>
      </c>
      <c r="T14" s="24">
        <v>9</v>
      </c>
      <c r="U14" s="24">
        <v>8</v>
      </c>
      <c r="V14" s="24">
        <v>6</v>
      </c>
      <c r="W14" s="24"/>
      <c r="X14" s="24"/>
      <c r="Y14" s="24">
        <v>8</v>
      </c>
      <c r="Z14" s="93">
        <v>6</v>
      </c>
      <c r="AA14" s="89">
        <v>42766</v>
      </c>
      <c r="AB14" s="45" t="s">
        <v>28</v>
      </c>
    </row>
    <row r="15" spans="1:28" ht="31.5" customHeight="1">
      <c r="A15" s="29">
        <v>10</v>
      </c>
      <c r="B15" s="26" t="s">
        <v>64</v>
      </c>
      <c r="C15" s="92">
        <v>10</v>
      </c>
      <c r="D15" s="116">
        <v>10</v>
      </c>
      <c r="E15" s="116">
        <v>10</v>
      </c>
      <c r="F15" s="116">
        <v>9</v>
      </c>
      <c r="G15" s="116">
        <v>9</v>
      </c>
      <c r="H15" s="116">
        <v>9</v>
      </c>
      <c r="I15" s="116">
        <v>9</v>
      </c>
      <c r="J15" s="116">
        <v>9</v>
      </c>
      <c r="K15" s="116">
        <v>9</v>
      </c>
      <c r="L15" s="116">
        <v>6</v>
      </c>
      <c r="M15" s="116">
        <v>6</v>
      </c>
      <c r="N15" s="116">
        <v>7</v>
      </c>
      <c r="O15" s="24">
        <v>6</v>
      </c>
      <c r="P15" s="24">
        <v>6</v>
      </c>
      <c r="Q15" s="24">
        <v>6</v>
      </c>
      <c r="R15" s="24">
        <v>7</v>
      </c>
      <c r="S15" s="24">
        <v>6</v>
      </c>
      <c r="T15" s="24">
        <v>13</v>
      </c>
      <c r="U15" s="24">
        <v>13</v>
      </c>
      <c r="V15" s="24">
        <v>13</v>
      </c>
      <c r="W15" s="24"/>
      <c r="X15" s="24"/>
      <c r="Y15" s="24">
        <v>13</v>
      </c>
      <c r="Z15" s="93">
        <v>6</v>
      </c>
      <c r="AA15" s="89">
        <v>42766</v>
      </c>
      <c r="AB15" s="45" t="s">
        <v>15</v>
      </c>
    </row>
    <row r="16" spans="1:28" ht="31.5" customHeight="1">
      <c r="A16" s="29">
        <v>11</v>
      </c>
      <c r="B16" s="26" t="s">
        <v>65</v>
      </c>
      <c r="C16" s="92">
        <v>9</v>
      </c>
      <c r="D16" s="116">
        <v>10</v>
      </c>
      <c r="E16" s="116">
        <v>10</v>
      </c>
      <c r="F16" s="116">
        <v>9</v>
      </c>
      <c r="G16" s="116">
        <v>8</v>
      </c>
      <c r="H16" s="116">
        <v>9</v>
      </c>
      <c r="I16" s="116">
        <v>9</v>
      </c>
      <c r="J16" s="116">
        <v>8</v>
      </c>
      <c r="K16" s="116">
        <v>9</v>
      </c>
      <c r="L16" s="116">
        <v>6</v>
      </c>
      <c r="M16" s="116">
        <v>6</v>
      </c>
      <c r="N16" s="116">
        <v>7</v>
      </c>
      <c r="O16" s="24">
        <v>6</v>
      </c>
      <c r="P16" s="24">
        <v>6</v>
      </c>
      <c r="Q16" s="24">
        <v>6</v>
      </c>
      <c r="R16" s="24">
        <v>5</v>
      </c>
      <c r="S16" s="24">
        <v>6</v>
      </c>
      <c r="T16" s="24">
        <v>9</v>
      </c>
      <c r="U16" s="24">
        <v>9</v>
      </c>
      <c r="V16" s="24">
        <v>8</v>
      </c>
      <c r="W16" s="24"/>
      <c r="X16" s="24"/>
      <c r="Y16" s="24">
        <v>10</v>
      </c>
      <c r="Z16" s="93">
        <v>6</v>
      </c>
      <c r="AA16" s="89">
        <v>42766</v>
      </c>
      <c r="AB16" s="45" t="s">
        <v>91</v>
      </c>
    </row>
    <row r="17" spans="1:28" ht="31.5" customHeight="1">
      <c r="A17" s="29">
        <v>12</v>
      </c>
      <c r="B17" s="26" t="s">
        <v>66</v>
      </c>
      <c r="C17" s="92">
        <v>9</v>
      </c>
      <c r="D17" s="116">
        <v>9</v>
      </c>
      <c r="E17" s="116">
        <v>10</v>
      </c>
      <c r="F17" s="116">
        <v>10</v>
      </c>
      <c r="G17" s="116">
        <v>11</v>
      </c>
      <c r="H17" s="116">
        <v>11</v>
      </c>
      <c r="I17" s="116">
        <v>9</v>
      </c>
      <c r="J17" s="116">
        <v>11</v>
      </c>
      <c r="K17" s="116">
        <v>10</v>
      </c>
      <c r="L17" s="116">
        <v>6</v>
      </c>
      <c r="M17" s="116">
        <v>6</v>
      </c>
      <c r="N17" s="116">
        <v>6</v>
      </c>
      <c r="O17" s="24">
        <v>5</v>
      </c>
      <c r="P17" s="24">
        <v>5</v>
      </c>
      <c r="Q17" s="24">
        <v>6</v>
      </c>
      <c r="R17" s="24">
        <v>6</v>
      </c>
      <c r="S17" s="24">
        <v>5</v>
      </c>
      <c r="T17" s="24">
        <v>9</v>
      </c>
      <c r="U17" s="24">
        <v>10</v>
      </c>
      <c r="V17" s="24">
        <v>11</v>
      </c>
      <c r="W17" s="24"/>
      <c r="X17" s="24"/>
      <c r="Y17" s="24">
        <v>10</v>
      </c>
      <c r="Z17" s="93">
        <v>6</v>
      </c>
      <c r="AA17" s="89">
        <v>42767</v>
      </c>
      <c r="AB17" s="45" t="s">
        <v>90</v>
      </c>
    </row>
    <row r="18" spans="1:28" ht="31.5" customHeight="1">
      <c r="A18" s="29">
        <v>13</v>
      </c>
      <c r="B18" s="26" t="s">
        <v>67</v>
      </c>
      <c r="C18" s="92">
        <v>6</v>
      </c>
      <c r="D18" s="116">
        <v>6</v>
      </c>
      <c r="E18" s="116">
        <v>7</v>
      </c>
      <c r="F18" s="116">
        <v>7</v>
      </c>
      <c r="G18" s="116">
        <v>5</v>
      </c>
      <c r="H18" s="116">
        <v>5</v>
      </c>
      <c r="I18" s="116">
        <v>7</v>
      </c>
      <c r="J18" s="116">
        <v>5</v>
      </c>
      <c r="K18" s="116">
        <v>6</v>
      </c>
      <c r="L18" s="116">
        <v>5</v>
      </c>
      <c r="M18" s="116">
        <v>5</v>
      </c>
      <c r="N18" s="116">
        <v>5</v>
      </c>
      <c r="O18" s="24">
        <v>5</v>
      </c>
      <c r="P18" s="24">
        <v>5</v>
      </c>
      <c r="Q18" s="24">
        <v>5</v>
      </c>
      <c r="R18" s="24">
        <v>6</v>
      </c>
      <c r="S18" s="24">
        <v>5</v>
      </c>
      <c r="T18" s="24">
        <v>10</v>
      </c>
      <c r="U18" s="24">
        <v>8</v>
      </c>
      <c r="V18" s="24">
        <v>8</v>
      </c>
      <c r="W18" s="24"/>
      <c r="X18" s="24"/>
      <c r="Y18" s="24">
        <v>9</v>
      </c>
      <c r="Z18" s="93">
        <v>5</v>
      </c>
      <c r="AA18" s="89">
        <v>42767</v>
      </c>
      <c r="AB18" s="45" t="s">
        <v>28</v>
      </c>
    </row>
    <row r="19" spans="1:28" ht="31.5" customHeight="1">
      <c r="A19" s="29">
        <v>14</v>
      </c>
      <c r="B19" s="26" t="s">
        <v>68</v>
      </c>
      <c r="C19" s="92">
        <v>9</v>
      </c>
      <c r="D19" s="116">
        <v>9</v>
      </c>
      <c r="E19" s="116">
        <v>10</v>
      </c>
      <c r="F19" s="116">
        <v>11</v>
      </c>
      <c r="G19" s="116">
        <v>10</v>
      </c>
      <c r="H19" s="116">
        <v>11</v>
      </c>
      <c r="I19" s="116">
        <v>12</v>
      </c>
      <c r="J19" s="116">
        <v>10</v>
      </c>
      <c r="K19" s="116">
        <v>11</v>
      </c>
      <c r="L19" s="116">
        <v>6</v>
      </c>
      <c r="M19" s="116">
        <v>6</v>
      </c>
      <c r="N19" s="116">
        <v>7</v>
      </c>
      <c r="O19" s="24">
        <v>6</v>
      </c>
      <c r="P19" s="24">
        <v>6</v>
      </c>
      <c r="Q19" s="24">
        <v>6</v>
      </c>
      <c r="R19" s="24">
        <v>7</v>
      </c>
      <c r="S19" s="24">
        <v>6</v>
      </c>
      <c r="T19" s="24">
        <v>13</v>
      </c>
      <c r="U19" s="24">
        <v>14</v>
      </c>
      <c r="V19" s="24">
        <v>14</v>
      </c>
      <c r="W19" s="24"/>
      <c r="X19" s="24"/>
      <c r="Y19" s="24">
        <v>14</v>
      </c>
      <c r="Z19" s="93">
        <v>7</v>
      </c>
      <c r="AA19" s="89">
        <v>42767</v>
      </c>
      <c r="AB19" s="45" t="s">
        <v>15</v>
      </c>
    </row>
    <row r="20" spans="1:28" ht="31.5" customHeight="1">
      <c r="A20" s="29">
        <v>15</v>
      </c>
      <c r="B20" s="26" t="s">
        <v>69</v>
      </c>
      <c r="C20" s="92">
        <v>10</v>
      </c>
      <c r="D20" s="116">
        <v>9</v>
      </c>
      <c r="E20" s="116">
        <v>10</v>
      </c>
      <c r="F20" s="116">
        <v>10</v>
      </c>
      <c r="G20" s="116">
        <v>10</v>
      </c>
      <c r="H20" s="116">
        <v>10</v>
      </c>
      <c r="I20" s="116">
        <v>11</v>
      </c>
      <c r="J20" s="116">
        <v>10</v>
      </c>
      <c r="K20" s="116">
        <v>10</v>
      </c>
      <c r="L20" s="116">
        <v>8</v>
      </c>
      <c r="M20" s="116">
        <v>6</v>
      </c>
      <c r="N20" s="116">
        <v>7</v>
      </c>
      <c r="O20" s="24">
        <v>6</v>
      </c>
      <c r="P20" s="24">
        <v>7</v>
      </c>
      <c r="Q20" s="24">
        <v>6</v>
      </c>
      <c r="R20" s="24">
        <v>7</v>
      </c>
      <c r="S20" s="24">
        <v>6</v>
      </c>
      <c r="T20" s="24">
        <v>15</v>
      </c>
      <c r="U20" s="24">
        <v>13</v>
      </c>
      <c r="V20" s="24">
        <v>14</v>
      </c>
      <c r="W20" s="24"/>
      <c r="X20" s="24"/>
      <c r="Y20" s="24">
        <v>16</v>
      </c>
      <c r="Z20" s="93">
        <v>7</v>
      </c>
      <c r="AA20" s="89">
        <v>42768</v>
      </c>
      <c r="AB20" s="45" t="s">
        <v>26</v>
      </c>
    </row>
    <row r="21" spans="1:28" ht="31.5" customHeight="1">
      <c r="A21" s="29">
        <v>16</v>
      </c>
      <c r="B21" s="26" t="s">
        <v>70</v>
      </c>
      <c r="C21" s="92">
        <v>6</v>
      </c>
      <c r="D21" s="116">
        <v>6</v>
      </c>
      <c r="E21" s="116">
        <v>5</v>
      </c>
      <c r="F21" s="116">
        <v>4</v>
      </c>
      <c r="G21" s="116">
        <v>4</v>
      </c>
      <c r="H21" s="116">
        <v>4</v>
      </c>
      <c r="I21" s="116">
        <v>4</v>
      </c>
      <c r="J21" s="116">
        <v>4</v>
      </c>
      <c r="K21" s="116">
        <v>5</v>
      </c>
      <c r="L21" s="116">
        <v>3</v>
      </c>
      <c r="M21" s="116">
        <v>4</v>
      </c>
      <c r="N21" s="116">
        <v>4</v>
      </c>
      <c r="O21" s="24">
        <v>4</v>
      </c>
      <c r="P21" s="24">
        <v>4</v>
      </c>
      <c r="Q21" s="24">
        <v>4</v>
      </c>
      <c r="R21" s="24">
        <v>3</v>
      </c>
      <c r="S21" s="24">
        <v>4</v>
      </c>
      <c r="T21" s="24">
        <v>5</v>
      </c>
      <c r="U21" s="24">
        <v>5</v>
      </c>
      <c r="V21" s="24">
        <v>5</v>
      </c>
      <c r="W21" s="24"/>
      <c r="X21" s="24"/>
      <c r="Y21" s="24">
        <v>5</v>
      </c>
      <c r="Z21" s="93">
        <v>6</v>
      </c>
      <c r="AA21" s="89">
        <v>42768</v>
      </c>
      <c r="AB21" s="45" t="s">
        <v>15</v>
      </c>
    </row>
    <row r="22" spans="1:28" ht="31.5" customHeight="1">
      <c r="A22" s="29">
        <v>17</v>
      </c>
      <c r="B22" s="26" t="s">
        <v>71</v>
      </c>
      <c r="C22" s="92">
        <v>10</v>
      </c>
      <c r="D22" s="116">
        <v>10</v>
      </c>
      <c r="E22" s="116">
        <v>10</v>
      </c>
      <c r="F22" s="116">
        <v>11</v>
      </c>
      <c r="G22" s="116">
        <v>10</v>
      </c>
      <c r="H22" s="116">
        <v>10</v>
      </c>
      <c r="I22" s="116">
        <v>12</v>
      </c>
      <c r="J22" s="116">
        <v>10</v>
      </c>
      <c r="K22" s="116">
        <v>11</v>
      </c>
      <c r="L22" s="116">
        <v>7</v>
      </c>
      <c r="M22" s="116">
        <v>6</v>
      </c>
      <c r="N22" s="116">
        <v>7</v>
      </c>
      <c r="O22" s="24">
        <v>6</v>
      </c>
      <c r="P22" s="24">
        <v>6</v>
      </c>
      <c r="Q22" s="24">
        <v>6</v>
      </c>
      <c r="R22" s="24">
        <v>7</v>
      </c>
      <c r="S22" s="24">
        <v>6</v>
      </c>
      <c r="T22" s="24">
        <v>13</v>
      </c>
      <c r="U22" s="24">
        <v>13</v>
      </c>
      <c r="V22" s="24">
        <v>13</v>
      </c>
      <c r="W22" s="24"/>
      <c r="X22" s="24"/>
      <c r="Y22" s="24">
        <v>13</v>
      </c>
      <c r="Z22" s="93">
        <v>6</v>
      </c>
      <c r="AA22" s="54">
        <v>42768</v>
      </c>
      <c r="AB22" s="45" t="s">
        <v>30</v>
      </c>
    </row>
    <row r="23" spans="1:28" ht="31.5" customHeight="1">
      <c r="A23" s="29">
        <v>18</v>
      </c>
      <c r="B23" s="26" t="s">
        <v>72</v>
      </c>
      <c r="C23" s="92">
        <v>7</v>
      </c>
      <c r="D23" s="116">
        <v>7</v>
      </c>
      <c r="E23" s="116">
        <v>6</v>
      </c>
      <c r="F23" s="116">
        <v>6</v>
      </c>
      <c r="G23" s="116">
        <v>5</v>
      </c>
      <c r="H23" s="116">
        <v>5</v>
      </c>
      <c r="I23" s="116">
        <v>6</v>
      </c>
      <c r="J23" s="116">
        <v>5</v>
      </c>
      <c r="K23" s="116">
        <v>6</v>
      </c>
      <c r="L23" s="116">
        <v>5</v>
      </c>
      <c r="M23" s="116">
        <v>4</v>
      </c>
      <c r="N23" s="116">
        <v>5</v>
      </c>
      <c r="O23" s="24">
        <v>5</v>
      </c>
      <c r="P23" s="24">
        <v>4</v>
      </c>
      <c r="Q23" s="24">
        <v>4</v>
      </c>
      <c r="R23" s="24">
        <v>5</v>
      </c>
      <c r="S23" s="24">
        <v>5</v>
      </c>
      <c r="T23" s="24">
        <v>7</v>
      </c>
      <c r="U23" s="24">
        <v>7</v>
      </c>
      <c r="V23" s="24">
        <v>6</v>
      </c>
      <c r="W23" s="24"/>
      <c r="X23" s="24"/>
      <c r="Y23" s="24">
        <v>8</v>
      </c>
      <c r="Z23" s="93">
        <v>6</v>
      </c>
      <c r="AA23" s="54">
        <v>42769</v>
      </c>
      <c r="AB23" s="45" t="s">
        <v>27</v>
      </c>
    </row>
    <row r="24" spans="1:28" ht="31.5" customHeight="1">
      <c r="A24" s="29">
        <v>19</v>
      </c>
      <c r="B24" s="27" t="s">
        <v>73</v>
      </c>
      <c r="C24" s="57">
        <v>10</v>
      </c>
      <c r="D24" s="117">
        <v>10</v>
      </c>
      <c r="E24" s="117">
        <v>11</v>
      </c>
      <c r="F24" s="117">
        <v>10</v>
      </c>
      <c r="G24" s="117">
        <v>10</v>
      </c>
      <c r="H24" s="117">
        <v>11</v>
      </c>
      <c r="I24" s="117">
        <v>11</v>
      </c>
      <c r="J24" s="117">
        <v>10</v>
      </c>
      <c r="K24" s="117">
        <v>11</v>
      </c>
      <c r="L24" s="117">
        <v>6</v>
      </c>
      <c r="M24" s="117">
        <v>7</v>
      </c>
      <c r="N24" s="117">
        <v>7</v>
      </c>
      <c r="O24" s="1">
        <v>6</v>
      </c>
      <c r="P24" s="1">
        <v>7</v>
      </c>
      <c r="Q24" s="1">
        <v>7</v>
      </c>
      <c r="R24" s="1">
        <v>7</v>
      </c>
      <c r="S24" s="1">
        <v>6</v>
      </c>
      <c r="T24" s="1">
        <v>12</v>
      </c>
      <c r="U24" s="1">
        <v>13</v>
      </c>
      <c r="V24" s="1">
        <v>14</v>
      </c>
      <c r="W24" s="1"/>
      <c r="X24" s="1"/>
      <c r="Y24" s="1">
        <v>11</v>
      </c>
      <c r="Z24" s="94">
        <v>6</v>
      </c>
      <c r="AA24" s="54">
        <v>42769</v>
      </c>
      <c r="AB24" s="46" t="s">
        <v>28</v>
      </c>
    </row>
    <row r="25" spans="1:28" ht="31.5" customHeight="1">
      <c r="A25" s="29">
        <v>20</v>
      </c>
      <c r="B25" s="27" t="s">
        <v>94</v>
      </c>
      <c r="C25" s="57">
        <v>10</v>
      </c>
      <c r="D25" s="117">
        <v>10</v>
      </c>
      <c r="E25" s="117">
        <v>11</v>
      </c>
      <c r="F25" s="117">
        <v>11</v>
      </c>
      <c r="G25" s="117">
        <v>10</v>
      </c>
      <c r="H25" s="117">
        <v>10</v>
      </c>
      <c r="I25" s="117">
        <v>12</v>
      </c>
      <c r="J25" s="117">
        <v>10</v>
      </c>
      <c r="K25" s="117">
        <v>10</v>
      </c>
      <c r="L25" s="117">
        <v>6</v>
      </c>
      <c r="M25" s="117">
        <v>6</v>
      </c>
      <c r="N25" s="117">
        <v>7</v>
      </c>
      <c r="O25" s="1">
        <v>7</v>
      </c>
      <c r="P25" s="1">
        <v>7</v>
      </c>
      <c r="Q25" s="1">
        <v>6</v>
      </c>
      <c r="R25" s="1">
        <v>7</v>
      </c>
      <c r="S25" s="1">
        <v>7</v>
      </c>
      <c r="T25" s="1">
        <v>13</v>
      </c>
      <c r="U25" s="1">
        <v>13</v>
      </c>
      <c r="V25" s="1">
        <v>14</v>
      </c>
      <c r="W25" s="1"/>
      <c r="X25" s="1"/>
      <c r="Y25" s="1">
        <v>13</v>
      </c>
      <c r="Z25" s="94">
        <v>6</v>
      </c>
      <c r="AA25" s="54">
        <v>42769</v>
      </c>
      <c r="AB25" s="46" t="s">
        <v>15</v>
      </c>
    </row>
    <row r="26" spans="1:28" ht="31.5" customHeight="1">
      <c r="A26" s="29">
        <v>21</v>
      </c>
      <c r="B26" s="27" t="s">
        <v>74</v>
      </c>
      <c r="C26" s="57">
        <v>10</v>
      </c>
      <c r="D26" s="117">
        <v>11</v>
      </c>
      <c r="E26" s="117">
        <v>10</v>
      </c>
      <c r="F26" s="117">
        <v>12</v>
      </c>
      <c r="G26" s="117">
        <v>11</v>
      </c>
      <c r="H26" s="117">
        <v>11</v>
      </c>
      <c r="I26" s="117">
        <v>11</v>
      </c>
      <c r="J26" s="117">
        <v>11</v>
      </c>
      <c r="K26" s="117">
        <v>11</v>
      </c>
      <c r="L26" s="117">
        <v>7</v>
      </c>
      <c r="M26" s="117">
        <v>7</v>
      </c>
      <c r="N26" s="117">
        <v>7</v>
      </c>
      <c r="O26" s="1">
        <v>7</v>
      </c>
      <c r="P26" s="1">
        <v>7</v>
      </c>
      <c r="Q26" s="1">
        <v>7</v>
      </c>
      <c r="R26" s="1">
        <v>7</v>
      </c>
      <c r="S26" s="1">
        <v>7</v>
      </c>
      <c r="T26" s="1">
        <v>13</v>
      </c>
      <c r="U26" s="1">
        <v>13</v>
      </c>
      <c r="V26" s="1">
        <v>14</v>
      </c>
      <c r="W26" s="1"/>
      <c r="X26" s="1"/>
      <c r="Y26" s="1">
        <v>13</v>
      </c>
      <c r="Z26" s="94">
        <v>7</v>
      </c>
      <c r="AA26" s="54">
        <v>42770</v>
      </c>
      <c r="AB26" s="46" t="s">
        <v>92</v>
      </c>
    </row>
    <row r="27" spans="1:28" ht="31.5" customHeight="1">
      <c r="A27" s="29">
        <v>22</v>
      </c>
      <c r="B27" s="27" t="s">
        <v>95</v>
      </c>
      <c r="C27" s="57">
        <v>5</v>
      </c>
      <c r="D27" s="117">
        <v>5</v>
      </c>
      <c r="E27" s="117">
        <v>5</v>
      </c>
      <c r="F27" s="117">
        <v>7</v>
      </c>
      <c r="G27" s="117">
        <v>6</v>
      </c>
      <c r="H27" s="117">
        <v>6</v>
      </c>
      <c r="I27" s="117">
        <v>6</v>
      </c>
      <c r="J27" s="117">
        <v>6</v>
      </c>
      <c r="K27" s="117">
        <v>5</v>
      </c>
      <c r="L27" s="117">
        <v>5</v>
      </c>
      <c r="M27" s="117">
        <v>5</v>
      </c>
      <c r="N27" s="117">
        <v>4</v>
      </c>
      <c r="O27" s="1">
        <v>4</v>
      </c>
      <c r="P27" s="1">
        <v>5</v>
      </c>
      <c r="Q27" s="1">
        <v>5</v>
      </c>
      <c r="R27" s="1">
        <v>4</v>
      </c>
      <c r="S27" s="1">
        <v>4</v>
      </c>
      <c r="T27" s="1">
        <v>6</v>
      </c>
      <c r="U27" s="1">
        <v>6</v>
      </c>
      <c r="V27" s="1">
        <v>5</v>
      </c>
      <c r="W27" s="1"/>
      <c r="X27" s="1"/>
      <c r="Y27" s="1">
        <v>6</v>
      </c>
      <c r="Z27" s="94">
        <v>5</v>
      </c>
      <c r="AA27" s="54">
        <v>42770</v>
      </c>
      <c r="AB27" s="46" t="s">
        <v>27</v>
      </c>
    </row>
    <row r="28" spans="1:28" ht="31.5" customHeight="1" thickBot="1">
      <c r="A28" s="29">
        <v>23</v>
      </c>
      <c r="B28" s="27" t="s">
        <v>105</v>
      </c>
      <c r="C28" s="57">
        <v>6</v>
      </c>
      <c r="D28" s="117">
        <v>6</v>
      </c>
      <c r="E28" s="117">
        <v>6</v>
      </c>
      <c r="F28" s="117">
        <v>7</v>
      </c>
      <c r="G28" s="117">
        <v>6</v>
      </c>
      <c r="H28" s="117">
        <v>7</v>
      </c>
      <c r="I28" s="117">
        <v>8</v>
      </c>
      <c r="J28" s="117">
        <v>6</v>
      </c>
      <c r="K28" s="117">
        <v>7</v>
      </c>
      <c r="L28" s="117">
        <v>4</v>
      </c>
      <c r="M28" s="117">
        <v>5</v>
      </c>
      <c r="N28" s="117">
        <v>5</v>
      </c>
      <c r="O28" s="1">
        <v>5</v>
      </c>
      <c r="P28" s="1">
        <v>4</v>
      </c>
      <c r="Q28" s="1">
        <v>5</v>
      </c>
      <c r="R28" s="1">
        <v>5</v>
      </c>
      <c r="S28" s="1">
        <v>5</v>
      </c>
      <c r="T28" s="1">
        <v>9</v>
      </c>
      <c r="U28" s="1">
        <v>8</v>
      </c>
      <c r="V28" s="1">
        <v>8</v>
      </c>
      <c r="W28" s="1"/>
      <c r="X28" s="1"/>
      <c r="Y28" s="1">
        <v>9</v>
      </c>
      <c r="Z28" s="94">
        <v>7</v>
      </c>
      <c r="AA28" s="54">
        <v>42770</v>
      </c>
      <c r="AB28" s="46" t="s">
        <v>93</v>
      </c>
    </row>
    <row r="29" spans="1:28" ht="31.5" customHeight="1" hidden="1">
      <c r="A29" s="29">
        <v>24</v>
      </c>
      <c r="B29" s="27"/>
      <c r="C29" s="5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94"/>
      <c r="AA29" s="54"/>
      <c r="AB29" s="46"/>
    </row>
    <row r="30" spans="1:28" ht="31.5" customHeight="1" hidden="1">
      <c r="A30" s="29">
        <v>25</v>
      </c>
      <c r="B30" s="27"/>
      <c r="C30" s="5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94"/>
      <c r="AA30" s="54"/>
      <c r="AB30" s="46"/>
    </row>
    <row r="31" spans="1:28" ht="31.5" customHeight="1" hidden="1">
      <c r="A31" s="29">
        <v>26</v>
      </c>
      <c r="B31" s="27"/>
      <c r="C31" s="5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94"/>
      <c r="AA31" s="54"/>
      <c r="AB31" s="46"/>
    </row>
    <row r="32" spans="1:28" ht="31.5" customHeight="1" hidden="1">
      <c r="A32" s="29">
        <v>27</v>
      </c>
      <c r="B32" s="27"/>
      <c r="C32" s="5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94"/>
      <c r="AA32" s="54"/>
      <c r="AB32" s="46"/>
    </row>
    <row r="33" spans="1:28" ht="31.5" customHeight="1" hidden="1">
      <c r="A33" s="29">
        <v>28</v>
      </c>
      <c r="B33" s="27"/>
      <c r="C33" s="5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94"/>
      <c r="AA33" s="54"/>
      <c r="AB33" s="46"/>
    </row>
    <row r="34" spans="1:28" ht="31.5" customHeight="1" hidden="1">
      <c r="A34" s="29">
        <v>29</v>
      </c>
      <c r="B34" s="27"/>
      <c r="C34" s="5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94"/>
      <c r="AA34" s="54"/>
      <c r="AB34" s="46"/>
    </row>
    <row r="35" spans="1:28" ht="31.5" customHeight="1" hidden="1">
      <c r="A35" s="29">
        <v>30</v>
      </c>
      <c r="B35" s="27"/>
      <c r="C35" s="5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94"/>
      <c r="AA35" s="54"/>
      <c r="AB35" s="46"/>
    </row>
    <row r="36" spans="1:28" ht="31.5" customHeight="1" hidden="1">
      <c r="A36" s="29">
        <v>31</v>
      </c>
      <c r="B36" s="27"/>
      <c r="C36" s="5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94"/>
      <c r="AA36" s="54"/>
      <c r="AB36" s="46"/>
    </row>
    <row r="37" spans="1:28" ht="31.5" customHeight="1" hidden="1">
      <c r="A37" s="29">
        <v>32</v>
      </c>
      <c r="B37" s="27"/>
      <c r="C37" s="5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94"/>
      <c r="AA37" s="54"/>
      <c r="AB37" s="46"/>
    </row>
    <row r="38" spans="1:28" ht="31.5" customHeight="1" hidden="1">
      <c r="A38" s="29">
        <v>33</v>
      </c>
      <c r="B38" s="27"/>
      <c r="C38" s="5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94"/>
      <c r="AA38" s="54"/>
      <c r="AB38" s="46"/>
    </row>
    <row r="39" spans="1:28" ht="31.5" customHeight="1" hidden="1">
      <c r="A39" s="31">
        <v>34</v>
      </c>
      <c r="B39" s="32"/>
      <c r="C39" s="9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96"/>
      <c r="AA39" s="54"/>
      <c r="AB39" s="47"/>
    </row>
    <row r="40" spans="1:28" ht="31.5" customHeight="1" hidden="1" thickBot="1">
      <c r="A40" s="31">
        <v>35</v>
      </c>
      <c r="B40" s="32"/>
      <c r="C40" s="58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97"/>
      <c r="AA40" s="90"/>
      <c r="AB40" s="47"/>
    </row>
    <row r="41" spans="1:28" ht="11.25" customHeight="1" thickBot="1">
      <c r="A41" s="34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51"/>
      <c r="AB41" s="37"/>
    </row>
    <row r="42" ht="25.5" customHeight="1" thickBot="1"/>
    <row r="43" spans="1:28" ht="31.5" customHeight="1" thickBot="1">
      <c r="A43" s="186" t="s">
        <v>11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8"/>
    </row>
    <row r="44" spans="1:28" s="124" customFormat="1" ht="31.5" customHeight="1" thickBot="1">
      <c r="A44" s="120"/>
      <c r="B44" s="121"/>
      <c r="C44" s="184" t="s">
        <v>32</v>
      </c>
      <c r="D44" s="185"/>
      <c r="E44" s="185"/>
      <c r="F44" s="184" t="s">
        <v>33</v>
      </c>
      <c r="G44" s="185"/>
      <c r="H44" s="185"/>
      <c r="I44" s="184" t="s">
        <v>34</v>
      </c>
      <c r="J44" s="185"/>
      <c r="K44" s="185"/>
      <c r="L44" s="184" t="s">
        <v>35</v>
      </c>
      <c r="M44" s="185"/>
      <c r="N44" s="185"/>
      <c r="O44" s="126" t="s">
        <v>6</v>
      </c>
      <c r="P44" s="184" t="s">
        <v>36</v>
      </c>
      <c r="Q44" s="185"/>
      <c r="R44" s="185"/>
      <c r="S44" s="126" t="s">
        <v>6</v>
      </c>
      <c r="T44" s="184" t="s">
        <v>14</v>
      </c>
      <c r="U44" s="185"/>
      <c r="V44" s="185"/>
      <c r="W44" s="126" t="s">
        <v>9</v>
      </c>
      <c r="X44" s="126" t="s">
        <v>10</v>
      </c>
      <c r="Y44" s="126" t="s">
        <v>7</v>
      </c>
      <c r="Z44" s="126" t="s">
        <v>8</v>
      </c>
      <c r="AA44" s="122"/>
      <c r="AB44" s="123"/>
    </row>
    <row r="45" spans="1:28" ht="31.5" customHeight="1" thickBot="1">
      <c r="A45" s="39" t="s">
        <v>22</v>
      </c>
      <c r="B45" s="40" t="s">
        <v>1</v>
      </c>
      <c r="C45" s="41" t="s">
        <v>37</v>
      </c>
      <c r="D45" s="41" t="s">
        <v>38</v>
      </c>
      <c r="E45" s="41" t="s">
        <v>39</v>
      </c>
      <c r="F45" s="41" t="s">
        <v>37</v>
      </c>
      <c r="G45" s="41" t="s">
        <v>38</v>
      </c>
      <c r="H45" s="41" t="s">
        <v>39</v>
      </c>
      <c r="I45" s="41" t="s">
        <v>37</v>
      </c>
      <c r="J45" s="41" t="s">
        <v>38</v>
      </c>
      <c r="K45" s="41" t="s">
        <v>39</v>
      </c>
      <c r="L45" s="41" t="s">
        <v>37</v>
      </c>
      <c r="M45" s="41" t="s">
        <v>38</v>
      </c>
      <c r="N45" s="41" t="s">
        <v>39</v>
      </c>
      <c r="O45" s="41"/>
      <c r="P45" s="41" t="s">
        <v>37</v>
      </c>
      <c r="Q45" s="41" t="s">
        <v>38</v>
      </c>
      <c r="R45" s="41" t="s">
        <v>39</v>
      </c>
      <c r="S45" s="41"/>
      <c r="T45" s="41" t="s">
        <v>37</v>
      </c>
      <c r="U45" s="41" t="s">
        <v>38</v>
      </c>
      <c r="V45" s="41" t="s">
        <v>39</v>
      </c>
      <c r="W45" s="41"/>
      <c r="X45" s="41"/>
      <c r="Y45" s="41"/>
      <c r="Z45" s="42"/>
      <c r="AA45" s="101" t="s">
        <v>2</v>
      </c>
      <c r="AB45" s="50" t="s">
        <v>3</v>
      </c>
    </row>
    <row r="46" spans="1:28" ht="42" customHeight="1">
      <c r="A46" s="28">
        <v>1</v>
      </c>
      <c r="B46" s="52" t="s">
        <v>75</v>
      </c>
      <c r="C46" s="56">
        <v>4</v>
      </c>
      <c r="D46" s="115">
        <v>4</v>
      </c>
      <c r="E46" s="115">
        <v>4</v>
      </c>
      <c r="F46" s="115">
        <v>4</v>
      </c>
      <c r="G46" s="115">
        <v>4</v>
      </c>
      <c r="H46" s="115">
        <v>4</v>
      </c>
      <c r="I46" s="115">
        <v>4</v>
      </c>
      <c r="J46" s="115">
        <v>4</v>
      </c>
      <c r="K46" s="115">
        <v>4</v>
      </c>
      <c r="L46" s="115">
        <v>3</v>
      </c>
      <c r="M46" s="115">
        <v>3</v>
      </c>
      <c r="N46" s="115">
        <v>3</v>
      </c>
      <c r="O46" s="18">
        <v>3</v>
      </c>
      <c r="P46" s="18">
        <v>3</v>
      </c>
      <c r="Q46" s="18">
        <v>3</v>
      </c>
      <c r="R46" s="18">
        <v>3</v>
      </c>
      <c r="S46" s="18">
        <v>3</v>
      </c>
      <c r="T46" s="18">
        <v>4</v>
      </c>
      <c r="U46" s="18">
        <v>4</v>
      </c>
      <c r="V46" s="18">
        <v>3</v>
      </c>
      <c r="W46" s="18"/>
      <c r="X46" s="18"/>
      <c r="Y46" s="18">
        <v>6</v>
      </c>
      <c r="Z46" s="91">
        <v>4</v>
      </c>
      <c r="AA46" s="60">
        <v>42794</v>
      </c>
      <c r="AB46" s="20" t="s">
        <v>96</v>
      </c>
    </row>
    <row r="47" spans="1:28" ht="31.5" customHeight="1">
      <c r="A47" s="29">
        <v>2</v>
      </c>
      <c r="B47" s="53" t="s">
        <v>76</v>
      </c>
      <c r="C47" s="57">
        <v>9</v>
      </c>
      <c r="D47" s="117">
        <v>9</v>
      </c>
      <c r="E47" s="117">
        <v>9</v>
      </c>
      <c r="F47" s="117">
        <v>7</v>
      </c>
      <c r="G47" s="117">
        <v>6</v>
      </c>
      <c r="H47" s="117">
        <v>7</v>
      </c>
      <c r="I47" s="117">
        <v>7</v>
      </c>
      <c r="J47" s="117">
        <v>6</v>
      </c>
      <c r="K47" s="117">
        <v>7</v>
      </c>
      <c r="L47" s="117">
        <v>7</v>
      </c>
      <c r="M47" s="117">
        <v>8</v>
      </c>
      <c r="N47" s="117">
        <v>8</v>
      </c>
      <c r="O47" s="1">
        <v>7</v>
      </c>
      <c r="P47" s="1">
        <v>9</v>
      </c>
      <c r="Q47" s="1">
        <v>8</v>
      </c>
      <c r="R47" s="1">
        <v>8</v>
      </c>
      <c r="S47" s="1">
        <v>7</v>
      </c>
      <c r="T47" s="1">
        <v>13</v>
      </c>
      <c r="U47" s="1">
        <v>12</v>
      </c>
      <c r="V47" s="1">
        <v>14</v>
      </c>
      <c r="W47" s="1"/>
      <c r="X47" s="1"/>
      <c r="Y47" s="1">
        <v>13</v>
      </c>
      <c r="Z47" s="94">
        <v>8</v>
      </c>
      <c r="AA47" s="60">
        <v>42794</v>
      </c>
      <c r="AB47" s="21" t="s">
        <v>15</v>
      </c>
    </row>
    <row r="48" spans="1:28" ht="31.5" customHeight="1">
      <c r="A48" s="29">
        <v>3</v>
      </c>
      <c r="B48" s="53" t="s">
        <v>77</v>
      </c>
      <c r="C48" s="57">
        <v>7</v>
      </c>
      <c r="D48" s="117">
        <v>7</v>
      </c>
      <c r="E48" s="117">
        <v>7</v>
      </c>
      <c r="F48" s="117">
        <v>6</v>
      </c>
      <c r="G48" s="117">
        <v>6</v>
      </c>
      <c r="H48" s="117">
        <v>5</v>
      </c>
      <c r="I48" s="117">
        <v>6</v>
      </c>
      <c r="J48" s="117">
        <v>6</v>
      </c>
      <c r="K48" s="117">
        <v>5</v>
      </c>
      <c r="L48" s="117">
        <v>8</v>
      </c>
      <c r="M48" s="117">
        <v>8</v>
      </c>
      <c r="N48" s="117">
        <v>8</v>
      </c>
      <c r="O48" s="1">
        <v>6</v>
      </c>
      <c r="P48" s="1">
        <v>9</v>
      </c>
      <c r="Q48" s="1">
        <v>8</v>
      </c>
      <c r="R48" s="1">
        <v>8</v>
      </c>
      <c r="S48" s="1">
        <v>6</v>
      </c>
      <c r="T48" s="1">
        <v>11</v>
      </c>
      <c r="U48" s="1">
        <v>12</v>
      </c>
      <c r="V48" s="1">
        <v>11</v>
      </c>
      <c r="W48" s="1"/>
      <c r="X48" s="1"/>
      <c r="Y48" s="1">
        <v>13</v>
      </c>
      <c r="Z48" s="94">
        <v>6</v>
      </c>
      <c r="AA48" s="60">
        <v>42794</v>
      </c>
      <c r="AB48" s="21" t="s">
        <v>50</v>
      </c>
    </row>
    <row r="49" spans="1:28" ht="31.5" customHeight="1">
      <c r="A49" s="29">
        <v>4</v>
      </c>
      <c r="B49" s="53" t="s">
        <v>78</v>
      </c>
      <c r="C49" s="57">
        <v>10</v>
      </c>
      <c r="D49" s="117">
        <v>9</v>
      </c>
      <c r="E49" s="117">
        <v>9</v>
      </c>
      <c r="F49" s="117">
        <v>7</v>
      </c>
      <c r="G49" s="117">
        <v>6</v>
      </c>
      <c r="H49" s="117">
        <v>6</v>
      </c>
      <c r="I49" s="117">
        <v>7</v>
      </c>
      <c r="J49" s="117">
        <v>6</v>
      </c>
      <c r="K49" s="117">
        <v>6</v>
      </c>
      <c r="L49" s="117">
        <v>7</v>
      </c>
      <c r="M49" s="117">
        <v>7</v>
      </c>
      <c r="N49" s="117">
        <v>7</v>
      </c>
      <c r="O49" s="1">
        <v>7</v>
      </c>
      <c r="P49" s="1">
        <v>8</v>
      </c>
      <c r="Q49" s="1">
        <v>7</v>
      </c>
      <c r="R49" s="1">
        <v>7</v>
      </c>
      <c r="S49" s="1">
        <v>7</v>
      </c>
      <c r="T49" s="1">
        <v>13</v>
      </c>
      <c r="U49" s="1">
        <v>13</v>
      </c>
      <c r="V49" s="1">
        <v>13</v>
      </c>
      <c r="W49" s="1"/>
      <c r="X49" s="1"/>
      <c r="Y49" s="1">
        <v>14</v>
      </c>
      <c r="Z49" s="94">
        <v>6</v>
      </c>
      <c r="AA49" s="60" t="s">
        <v>97</v>
      </c>
      <c r="AB49" s="21" t="s">
        <v>28</v>
      </c>
    </row>
    <row r="50" spans="1:28" ht="31.5" customHeight="1">
      <c r="A50" s="29">
        <v>5</v>
      </c>
      <c r="B50" s="53" t="s">
        <v>79</v>
      </c>
      <c r="C50" s="57">
        <v>10</v>
      </c>
      <c r="D50" s="117">
        <v>11</v>
      </c>
      <c r="E50" s="117">
        <v>11</v>
      </c>
      <c r="F50" s="117">
        <v>7</v>
      </c>
      <c r="G50" s="117">
        <v>7</v>
      </c>
      <c r="H50" s="117">
        <v>7</v>
      </c>
      <c r="I50" s="117">
        <v>8</v>
      </c>
      <c r="J50" s="117">
        <v>7</v>
      </c>
      <c r="K50" s="117">
        <v>7</v>
      </c>
      <c r="L50" s="117">
        <v>9</v>
      </c>
      <c r="M50" s="117">
        <v>10</v>
      </c>
      <c r="N50" s="117">
        <v>11</v>
      </c>
      <c r="O50" s="1">
        <v>7</v>
      </c>
      <c r="P50" s="1">
        <v>9</v>
      </c>
      <c r="Q50" s="1">
        <v>10</v>
      </c>
      <c r="R50" s="1">
        <v>11</v>
      </c>
      <c r="S50" s="1">
        <v>7</v>
      </c>
      <c r="T50" s="1">
        <v>15</v>
      </c>
      <c r="U50" s="1">
        <v>14</v>
      </c>
      <c r="V50" s="1">
        <v>14</v>
      </c>
      <c r="W50" s="1"/>
      <c r="X50" s="1"/>
      <c r="Y50" s="1">
        <v>16</v>
      </c>
      <c r="Z50" s="94">
        <v>7</v>
      </c>
      <c r="AA50" s="60" t="s">
        <v>97</v>
      </c>
      <c r="AB50" s="21" t="s">
        <v>28</v>
      </c>
    </row>
    <row r="51" spans="1:28" ht="42" customHeight="1">
      <c r="A51" s="29">
        <v>6</v>
      </c>
      <c r="B51" s="53" t="s">
        <v>80</v>
      </c>
      <c r="C51" s="57">
        <v>8</v>
      </c>
      <c r="D51" s="117">
        <v>8</v>
      </c>
      <c r="E51" s="117">
        <v>8</v>
      </c>
      <c r="F51" s="117">
        <v>6</v>
      </c>
      <c r="G51" s="117">
        <v>6</v>
      </c>
      <c r="H51" s="117">
        <v>6</v>
      </c>
      <c r="I51" s="117">
        <v>6</v>
      </c>
      <c r="J51" s="117">
        <v>6</v>
      </c>
      <c r="K51" s="117">
        <v>6</v>
      </c>
      <c r="L51" s="117">
        <v>7</v>
      </c>
      <c r="M51" s="117">
        <v>7</v>
      </c>
      <c r="N51" s="117">
        <v>7</v>
      </c>
      <c r="O51" s="1">
        <v>7</v>
      </c>
      <c r="P51" s="1">
        <v>8</v>
      </c>
      <c r="Q51" s="1">
        <v>7</v>
      </c>
      <c r="R51" s="1">
        <v>7</v>
      </c>
      <c r="S51" s="1">
        <v>7</v>
      </c>
      <c r="T51" s="1">
        <v>13</v>
      </c>
      <c r="U51" s="1">
        <v>10</v>
      </c>
      <c r="V51" s="1">
        <v>10</v>
      </c>
      <c r="W51" s="1"/>
      <c r="X51" s="1"/>
      <c r="Y51" s="1">
        <v>13</v>
      </c>
      <c r="Z51" s="94">
        <v>6</v>
      </c>
      <c r="AA51" s="60" t="s">
        <v>98</v>
      </c>
      <c r="AB51" s="21" t="s">
        <v>51</v>
      </c>
    </row>
    <row r="52" spans="1:28" ht="31.5" customHeight="1">
      <c r="A52" s="29">
        <v>7</v>
      </c>
      <c r="B52" s="53" t="s">
        <v>81</v>
      </c>
      <c r="C52" s="57">
        <v>11</v>
      </c>
      <c r="D52" s="117">
        <v>11</v>
      </c>
      <c r="E52" s="117">
        <v>11</v>
      </c>
      <c r="F52" s="117">
        <v>8</v>
      </c>
      <c r="G52" s="117">
        <v>8</v>
      </c>
      <c r="H52" s="117">
        <v>8</v>
      </c>
      <c r="I52" s="117">
        <v>8</v>
      </c>
      <c r="J52" s="117">
        <v>8</v>
      </c>
      <c r="K52" s="117">
        <v>8</v>
      </c>
      <c r="L52" s="117">
        <v>10</v>
      </c>
      <c r="M52" s="117">
        <v>10</v>
      </c>
      <c r="N52" s="117">
        <v>10</v>
      </c>
      <c r="O52" s="1">
        <v>7</v>
      </c>
      <c r="P52" s="1">
        <v>11</v>
      </c>
      <c r="Q52" s="1">
        <v>10</v>
      </c>
      <c r="R52" s="1">
        <v>10</v>
      </c>
      <c r="S52" s="1">
        <v>7</v>
      </c>
      <c r="T52" s="1">
        <v>13</v>
      </c>
      <c r="U52" s="1">
        <v>13</v>
      </c>
      <c r="V52" s="1">
        <v>13</v>
      </c>
      <c r="W52" s="1"/>
      <c r="X52" s="1"/>
      <c r="Y52" s="1">
        <v>17</v>
      </c>
      <c r="Z52" s="94">
        <v>8</v>
      </c>
      <c r="AA52" s="60" t="s">
        <v>98</v>
      </c>
      <c r="AB52" s="21" t="s">
        <v>49</v>
      </c>
    </row>
    <row r="53" spans="1:28" ht="31.5" customHeight="1">
      <c r="A53" s="29">
        <v>8</v>
      </c>
      <c r="B53" s="53" t="s">
        <v>82</v>
      </c>
      <c r="C53" s="57">
        <v>7</v>
      </c>
      <c r="D53" s="117">
        <v>7</v>
      </c>
      <c r="E53" s="117">
        <v>8</v>
      </c>
      <c r="F53" s="117">
        <v>6</v>
      </c>
      <c r="G53" s="117">
        <v>6</v>
      </c>
      <c r="H53" s="117">
        <v>6</v>
      </c>
      <c r="I53" s="117">
        <v>7</v>
      </c>
      <c r="J53" s="117">
        <v>6</v>
      </c>
      <c r="K53" s="117">
        <v>5</v>
      </c>
      <c r="L53" s="117">
        <v>7</v>
      </c>
      <c r="M53" s="117">
        <v>7</v>
      </c>
      <c r="N53" s="117">
        <v>7</v>
      </c>
      <c r="O53" s="1">
        <v>6</v>
      </c>
      <c r="P53" s="1">
        <v>8</v>
      </c>
      <c r="Q53" s="1">
        <v>7</v>
      </c>
      <c r="R53" s="1">
        <v>7</v>
      </c>
      <c r="S53" s="1">
        <v>6</v>
      </c>
      <c r="T53" s="1">
        <v>14</v>
      </c>
      <c r="U53" s="1">
        <v>11</v>
      </c>
      <c r="V53" s="1">
        <v>13</v>
      </c>
      <c r="W53" s="1"/>
      <c r="X53" s="1"/>
      <c r="Y53" s="1">
        <v>13</v>
      </c>
      <c r="Z53" s="94">
        <v>5</v>
      </c>
      <c r="AA53" s="60">
        <v>42766</v>
      </c>
      <c r="AB53" s="21" t="s">
        <v>99</v>
      </c>
    </row>
    <row r="54" spans="1:28" ht="38.25" customHeight="1">
      <c r="A54" s="29">
        <v>9</v>
      </c>
      <c r="B54" s="53" t="s">
        <v>83</v>
      </c>
      <c r="C54" s="57">
        <v>4</v>
      </c>
      <c r="D54" s="117">
        <v>4</v>
      </c>
      <c r="E54" s="117">
        <v>3</v>
      </c>
      <c r="F54" s="117">
        <v>4</v>
      </c>
      <c r="G54" s="117">
        <v>4</v>
      </c>
      <c r="H54" s="117">
        <v>3</v>
      </c>
      <c r="I54" s="117">
        <v>3</v>
      </c>
      <c r="J54" s="117">
        <v>4</v>
      </c>
      <c r="K54" s="117">
        <v>3</v>
      </c>
      <c r="L54" s="117">
        <v>3</v>
      </c>
      <c r="M54" s="117">
        <v>4</v>
      </c>
      <c r="N54" s="117">
        <v>3</v>
      </c>
      <c r="O54" s="1">
        <v>4</v>
      </c>
      <c r="P54" s="1">
        <v>3</v>
      </c>
      <c r="Q54" s="1">
        <v>4</v>
      </c>
      <c r="R54" s="1">
        <v>3</v>
      </c>
      <c r="S54" s="1">
        <v>4</v>
      </c>
      <c r="T54" s="1">
        <v>3</v>
      </c>
      <c r="U54" s="1">
        <v>4</v>
      </c>
      <c r="V54" s="1">
        <v>3</v>
      </c>
      <c r="W54" s="1"/>
      <c r="X54" s="1"/>
      <c r="Y54" s="1">
        <v>8</v>
      </c>
      <c r="Z54" s="94">
        <v>8</v>
      </c>
      <c r="AA54" s="60">
        <v>42766</v>
      </c>
      <c r="AB54" s="21" t="s">
        <v>100</v>
      </c>
    </row>
    <row r="55" spans="1:28" ht="44.25" customHeight="1">
      <c r="A55" s="29">
        <v>10</v>
      </c>
      <c r="B55" s="53" t="s">
        <v>84</v>
      </c>
      <c r="C55" s="57">
        <v>9</v>
      </c>
      <c r="D55" s="117">
        <v>8</v>
      </c>
      <c r="E55" s="117">
        <v>9</v>
      </c>
      <c r="F55" s="117">
        <v>7</v>
      </c>
      <c r="G55" s="117">
        <v>6</v>
      </c>
      <c r="H55" s="117">
        <v>7</v>
      </c>
      <c r="I55" s="117">
        <v>8</v>
      </c>
      <c r="J55" s="117">
        <v>6</v>
      </c>
      <c r="K55" s="117">
        <v>7</v>
      </c>
      <c r="L55" s="117">
        <v>9</v>
      </c>
      <c r="M55" s="117">
        <v>9</v>
      </c>
      <c r="N55" s="117">
        <v>9</v>
      </c>
      <c r="O55" s="1">
        <v>7</v>
      </c>
      <c r="P55" s="1">
        <v>9</v>
      </c>
      <c r="Q55" s="1">
        <v>9</v>
      </c>
      <c r="R55" s="1">
        <v>9</v>
      </c>
      <c r="S55" s="1">
        <v>7</v>
      </c>
      <c r="T55" s="1">
        <v>13</v>
      </c>
      <c r="U55" s="1">
        <v>12</v>
      </c>
      <c r="V55" s="1">
        <v>13</v>
      </c>
      <c r="W55" s="1">
        <v>8</v>
      </c>
      <c r="X55" s="1"/>
      <c r="Y55" s="1">
        <v>14</v>
      </c>
      <c r="Z55" s="94">
        <v>5</v>
      </c>
      <c r="AA55" s="60">
        <v>42767</v>
      </c>
      <c r="AB55" s="21" t="s">
        <v>15</v>
      </c>
    </row>
    <row r="56" spans="1:28" ht="31.5" customHeight="1">
      <c r="A56" s="29">
        <v>11</v>
      </c>
      <c r="B56" s="53" t="s">
        <v>85</v>
      </c>
      <c r="C56" s="57">
        <v>5</v>
      </c>
      <c r="D56" s="117">
        <v>5</v>
      </c>
      <c r="E56" s="117">
        <v>6</v>
      </c>
      <c r="F56" s="117">
        <v>5</v>
      </c>
      <c r="G56" s="117">
        <v>5</v>
      </c>
      <c r="H56" s="117">
        <v>5</v>
      </c>
      <c r="I56" s="117">
        <v>5</v>
      </c>
      <c r="J56" s="117">
        <v>5</v>
      </c>
      <c r="K56" s="117">
        <v>5</v>
      </c>
      <c r="L56" s="117">
        <v>4</v>
      </c>
      <c r="M56" s="117">
        <v>5</v>
      </c>
      <c r="N56" s="117">
        <v>5</v>
      </c>
      <c r="O56" s="1">
        <v>4</v>
      </c>
      <c r="P56" s="1">
        <v>4</v>
      </c>
      <c r="Q56" s="1">
        <v>5</v>
      </c>
      <c r="R56" s="1">
        <v>5</v>
      </c>
      <c r="S56" s="1">
        <v>4</v>
      </c>
      <c r="T56" s="1">
        <v>5</v>
      </c>
      <c r="U56" s="1">
        <v>5</v>
      </c>
      <c r="V56" s="1">
        <v>5</v>
      </c>
      <c r="W56" s="1"/>
      <c r="X56" s="1"/>
      <c r="Y56" s="1">
        <v>6</v>
      </c>
      <c r="Z56" s="94">
        <v>5</v>
      </c>
      <c r="AA56" s="60">
        <v>42768</v>
      </c>
      <c r="AB56" s="21" t="s">
        <v>51</v>
      </c>
    </row>
    <row r="57" spans="1:28" ht="42" customHeight="1">
      <c r="A57" s="29">
        <v>12</v>
      </c>
      <c r="B57" s="53" t="s">
        <v>86</v>
      </c>
      <c r="C57" s="57">
        <v>8</v>
      </c>
      <c r="D57" s="117">
        <v>7</v>
      </c>
      <c r="E57" s="117">
        <v>8</v>
      </c>
      <c r="F57" s="117">
        <v>6</v>
      </c>
      <c r="G57" s="117">
        <v>6</v>
      </c>
      <c r="H57" s="117">
        <v>7</v>
      </c>
      <c r="I57" s="117">
        <v>6</v>
      </c>
      <c r="J57" s="117">
        <v>6</v>
      </c>
      <c r="K57" s="117">
        <v>7</v>
      </c>
      <c r="L57" s="117">
        <v>8</v>
      </c>
      <c r="M57" s="117">
        <v>8</v>
      </c>
      <c r="N57" s="117">
        <v>8</v>
      </c>
      <c r="O57" s="1">
        <v>6</v>
      </c>
      <c r="P57" s="1">
        <v>7</v>
      </c>
      <c r="Q57" s="1">
        <v>8</v>
      </c>
      <c r="R57" s="1">
        <v>8</v>
      </c>
      <c r="S57" s="1">
        <v>7</v>
      </c>
      <c r="T57" s="1">
        <v>14</v>
      </c>
      <c r="U57" s="1">
        <v>12</v>
      </c>
      <c r="V57" s="1">
        <v>14</v>
      </c>
      <c r="W57" s="1">
        <v>6</v>
      </c>
      <c r="X57" s="1"/>
      <c r="Y57" s="1">
        <v>14</v>
      </c>
      <c r="Z57" s="94">
        <v>4</v>
      </c>
      <c r="AA57" s="60">
        <v>42769</v>
      </c>
      <c r="AB57" s="21" t="s">
        <v>15</v>
      </c>
    </row>
    <row r="58" spans="1:28" ht="31.5" customHeight="1">
      <c r="A58" s="29">
        <v>13</v>
      </c>
      <c r="B58" s="53" t="s">
        <v>87</v>
      </c>
      <c r="C58" s="57">
        <v>7</v>
      </c>
      <c r="D58" s="117">
        <v>7</v>
      </c>
      <c r="E58" s="117">
        <v>8</v>
      </c>
      <c r="F58" s="117">
        <v>6</v>
      </c>
      <c r="G58" s="117">
        <v>6</v>
      </c>
      <c r="H58" s="117">
        <v>6</v>
      </c>
      <c r="I58" s="117">
        <v>7</v>
      </c>
      <c r="J58" s="117">
        <v>6</v>
      </c>
      <c r="K58" s="117">
        <v>6</v>
      </c>
      <c r="L58" s="117">
        <v>7</v>
      </c>
      <c r="M58" s="117">
        <v>7</v>
      </c>
      <c r="N58" s="117">
        <v>7</v>
      </c>
      <c r="O58" s="1">
        <v>6</v>
      </c>
      <c r="P58" s="1">
        <v>7</v>
      </c>
      <c r="Q58" s="1">
        <v>7</v>
      </c>
      <c r="R58" s="1">
        <v>7</v>
      </c>
      <c r="S58" s="1">
        <v>6</v>
      </c>
      <c r="T58" s="1">
        <v>14</v>
      </c>
      <c r="U58" s="1">
        <v>11</v>
      </c>
      <c r="V58" s="1">
        <v>13</v>
      </c>
      <c r="W58" s="1"/>
      <c r="X58" s="1"/>
      <c r="Y58" s="1">
        <v>14</v>
      </c>
      <c r="Z58" s="94">
        <v>5</v>
      </c>
      <c r="AA58" s="60">
        <v>42769</v>
      </c>
      <c r="AB58" s="21" t="s">
        <v>15</v>
      </c>
    </row>
    <row r="59" spans="1:28" ht="37.5" customHeight="1">
      <c r="A59" s="29">
        <v>14</v>
      </c>
      <c r="B59" s="53" t="s">
        <v>88</v>
      </c>
      <c r="C59" s="57">
        <v>6</v>
      </c>
      <c r="D59" s="117">
        <v>6</v>
      </c>
      <c r="E59" s="117">
        <v>6</v>
      </c>
      <c r="F59" s="117">
        <v>6</v>
      </c>
      <c r="G59" s="117">
        <v>6</v>
      </c>
      <c r="H59" s="117">
        <v>5</v>
      </c>
      <c r="I59" s="117">
        <v>6</v>
      </c>
      <c r="J59" s="117">
        <v>6</v>
      </c>
      <c r="K59" s="117">
        <v>5</v>
      </c>
      <c r="L59" s="117">
        <v>5</v>
      </c>
      <c r="M59" s="117">
        <v>6</v>
      </c>
      <c r="N59" s="117">
        <v>6</v>
      </c>
      <c r="O59" s="1">
        <v>5</v>
      </c>
      <c r="P59" s="1">
        <v>6</v>
      </c>
      <c r="Q59" s="1">
        <v>6</v>
      </c>
      <c r="R59" s="1">
        <v>6</v>
      </c>
      <c r="S59" s="1">
        <v>5</v>
      </c>
      <c r="T59" s="1">
        <v>7</v>
      </c>
      <c r="U59" s="1">
        <v>7</v>
      </c>
      <c r="V59" s="1">
        <v>6</v>
      </c>
      <c r="W59" s="1"/>
      <c r="X59" s="1"/>
      <c r="Y59" s="1">
        <v>8</v>
      </c>
      <c r="Z59" s="94">
        <v>5</v>
      </c>
      <c r="AA59" s="61">
        <v>42770</v>
      </c>
      <c r="AB59" s="21" t="s">
        <v>15</v>
      </c>
    </row>
    <row r="60" spans="1:28" ht="40.5" customHeight="1" thickBot="1">
      <c r="A60" s="29">
        <v>15</v>
      </c>
      <c r="B60" s="53" t="s">
        <v>89</v>
      </c>
      <c r="C60" s="57">
        <v>8</v>
      </c>
      <c r="D60" s="117">
        <v>8</v>
      </c>
      <c r="E60" s="117">
        <v>7</v>
      </c>
      <c r="F60" s="117">
        <v>6</v>
      </c>
      <c r="G60" s="117">
        <v>5</v>
      </c>
      <c r="H60" s="117">
        <v>6</v>
      </c>
      <c r="I60" s="117">
        <v>5</v>
      </c>
      <c r="J60" s="117">
        <v>5</v>
      </c>
      <c r="K60" s="117">
        <v>6</v>
      </c>
      <c r="L60" s="117">
        <v>8</v>
      </c>
      <c r="M60" s="117">
        <v>8</v>
      </c>
      <c r="N60" s="117">
        <v>7</v>
      </c>
      <c r="O60" s="1">
        <v>7</v>
      </c>
      <c r="P60" s="1">
        <v>8</v>
      </c>
      <c r="Q60" s="1">
        <v>8</v>
      </c>
      <c r="R60" s="1">
        <v>7</v>
      </c>
      <c r="S60" s="1">
        <v>7</v>
      </c>
      <c r="T60" s="1">
        <v>14</v>
      </c>
      <c r="U60" s="1">
        <v>14</v>
      </c>
      <c r="V60" s="1">
        <v>11</v>
      </c>
      <c r="W60" s="1"/>
      <c r="X60" s="1"/>
      <c r="Y60" s="1">
        <v>16</v>
      </c>
      <c r="Z60" s="94">
        <v>5</v>
      </c>
      <c r="AA60" s="61">
        <v>42770</v>
      </c>
      <c r="AB60" s="21" t="s">
        <v>48</v>
      </c>
    </row>
    <row r="61" spans="1:28" ht="31.5" customHeight="1" hidden="1">
      <c r="A61" s="29">
        <v>16</v>
      </c>
      <c r="B61" s="53"/>
      <c r="C61" s="5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94"/>
      <c r="AA61" s="61">
        <v>42383</v>
      </c>
      <c r="AB61" s="21" t="s">
        <v>15</v>
      </c>
    </row>
    <row r="62" spans="1:28" ht="31.5" customHeight="1" hidden="1">
      <c r="A62" s="29">
        <v>17</v>
      </c>
      <c r="B62" s="53"/>
      <c r="C62" s="5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94"/>
      <c r="AA62" s="61">
        <v>42384</v>
      </c>
      <c r="AB62" s="21" t="s">
        <v>52</v>
      </c>
    </row>
    <row r="63" spans="1:28" ht="31.5" customHeight="1" hidden="1">
      <c r="A63" s="29">
        <v>18</v>
      </c>
      <c r="B63" s="53"/>
      <c r="C63" s="5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94"/>
      <c r="AA63" s="61">
        <v>42384</v>
      </c>
      <c r="AB63" s="21" t="s">
        <v>15</v>
      </c>
    </row>
    <row r="64" spans="1:28" ht="31.5" customHeight="1" hidden="1">
      <c r="A64" s="29">
        <v>19</v>
      </c>
      <c r="B64" s="53"/>
      <c r="C64" s="5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94"/>
      <c r="AA64" s="61">
        <v>42385</v>
      </c>
      <c r="AB64" s="21" t="s">
        <v>28</v>
      </c>
    </row>
    <row r="65" spans="1:28" ht="37.5" customHeight="1" hidden="1" thickBot="1">
      <c r="A65" s="29">
        <v>20</v>
      </c>
      <c r="B65" s="53"/>
      <c r="C65" s="5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94"/>
      <c r="AA65" s="61">
        <v>42385</v>
      </c>
      <c r="AB65" s="21" t="s">
        <v>51</v>
      </c>
    </row>
    <row r="66" spans="1:28" ht="31.5" customHeight="1" hidden="1">
      <c r="A66" s="29">
        <v>21</v>
      </c>
      <c r="B66" s="53"/>
      <c r="C66" s="5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94"/>
      <c r="AA66" s="61"/>
      <c r="AB66" s="21"/>
    </row>
    <row r="67" spans="1:28" ht="31.5" customHeight="1" hidden="1">
      <c r="A67" s="29">
        <v>22</v>
      </c>
      <c r="B67" s="53"/>
      <c r="C67" s="5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94"/>
      <c r="AA67" s="61"/>
      <c r="AB67" s="21"/>
    </row>
    <row r="68" spans="1:28" ht="42" customHeight="1" hidden="1">
      <c r="A68" s="29">
        <v>23</v>
      </c>
      <c r="B68" s="53"/>
      <c r="C68" s="5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94"/>
      <c r="AA68" s="60"/>
      <c r="AB68" s="21"/>
    </row>
    <row r="69" spans="1:28" ht="42" customHeight="1" hidden="1">
      <c r="A69" s="29">
        <v>24</v>
      </c>
      <c r="B69" s="53"/>
      <c r="C69" s="95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96"/>
      <c r="AA69" s="60"/>
      <c r="AB69" s="21"/>
    </row>
    <row r="70" spans="1:28" ht="31.5" customHeight="1" hidden="1" thickBot="1">
      <c r="A70" s="29">
        <v>25</v>
      </c>
      <c r="B70" s="53"/>
      <c r="C70" s="58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97"/>
      <c r="AA70" s="60"/>
      <c r="AB70" s="22"/>
    </row>
    <row r="71" spans="1:28" ht="11.25" customHeight="1" thickBot="1">
      <c r="A71" s="34"/>
      <c r="B71" s="3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1"/>
      <c r="AB71" s="37"/>
    </row>
    <row r="72" spans="1:28" ht="11.25" customHeight="1">
      <c r="A72" s="156"/>
      <c r="B72" s="157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58"/>
      <c r="AB72" s="134"/>
    </row>
    <row r="73" ht="25.5" customHeight="1" thickBot="1">
      <c r="A73"/>
    </row>
    <row r="74" spans="1:28" s="124" customFormat="1" ht="31.5" customHeight="1" thickBot="1">
      <c r="A74" s="120"/>
      <c r="B74" s="121"/>
      <c r="C74" s="184" t="s">
        <v>24</v>
      </c>
      <c r="D74" s="189"/>
      <c r="E74" s="184" t="s">
        <v>35</v>
      </c>
      <c r="F74" s="185"/>
      <c r="G74" s="189"/>
      <c r="H74" s="181" t="s">
        <v>6</v>
      </c>
      <c r="I74" s="185" t="s">
        <v>36</v>
      </c>
      <c r="J74" s="185"/>
      <c r="K74" s="189"/>
      <c r="L74" s="178" t="s">
        <v>6</v>
      </c>
      <c r="M74" s="184" t="s">
        <v>14</v>
      </c>
      <c r="N74" s="189"/>
      <c r="O74" s="126" t="s">
        <v>9</v>
      </c>
      <c r="P74" s="126" t="s">
        <v>53</v>
      </c>
      <c r="Q74" s="126" t="s">
        <v>54</v>
      </c>
      <c r="R74" s="179" t="s">
        <v>8</v>
      </c>
      <c r="S74" s="138"/>
      <c r="T74" s="131"/>
      <c r="U74" s="131"/>
      <c r="V74" s="131"/>
      <c r="W74" s="138"/>
      <c r="X74" s="138"/>
      <c r="Y74" s="138"/>
      <c r="Z74" s="139"/>
      <c r="AA74" s="181"/>
      <c r="AB74" s="123"/>
    </row>
    <row r="75" spans="1:28" ht="31.5" customHeight="1" thickBot="1">
      <c r="A75" s="39" t="s">
        <v>22</v>
      </c>
      <c r="B75" s="130" t="s">
        <v>1</v>
      </c>
      <c r="C75" s="104" t="s">
        <v>37</v>
      </c>
      <c r="D75" s="98" t="s">
        <v>40</v>
      </c>
      <c r="E75" s="173" t="s">
        <v>37</v>
      </c>
      <c r="F75" s="174" t="s">
        <v>38</v>
      </c>
      <c r="G75" s="175" t="s">
        <v>39</v>
      </c>
      <c r="H75" s="182"/>
      <c r="I75" s="174" t="s">
        <v>37</v>
      </c>
      <c r="J75" s="174" t="s">
        <v>38</v>
      </c>
      <c r="K75" s="175" t="s">
        <v>39</v>
      </c>
      <c r="L75" s="176"/>
      <c r="M75" s="183" t="s">
        <v>37</v>
      </c>
      <c r="N75" s="176" t="s">
        <v>40</v>
      </c>
      <c r="O75" s="176"/>
      <c r="P75" s="176"/>
      <c r="Q75" s="177"/>
      <c r="R75" s="180"/>
      <c r="S75" s="132"/>
      <c r="T75" s="132"/>
      <c r="U75" s="132"/>
      <c r="V75" s="132"/>
      <c r="W75" s="132"/>
      <c r="X75" s="132"/>
      <c r="Y75" s="132"/>
      <c r="Z75" s="133"/>
      <c r="AA75" s="155" t="s">
        <v>2</v>
      </c>
      <c r="AB75" s="50" t="s">
        <v>3</v>
      </c>
    </row>
    <row r="76" spans="1:28" ht="31.5" customHeight="1">
      <c r="A76" s="28">
        <v>1</v>
      </c>
      <c r="B76" s="17" t="s">
        <v>101</v>
      </c>
      <c r="C76" s="127">
        <v>7</v>
      </c>
      <c r="D76" s="127">
        <v>7</v>
      </c>
      <c r="E76" s="56">
        <v>4</v>
      </c>
      <c r="F76" s="18">
        <v>4</v>
      </c>
      <c r="G76" s="91">
        <v>4</v>
      </c>
      <c r="H76" s="20">
        <v>4</v>
      </c>
      <c r="I76" s="56">
        <v>4</v>
      </c>
      <c r="J76" s="18">
        <v>4</v>
      </c>
      <c r="K76" s="91">
        <v>4</v>
      </c>
      <c r="L76" s="20">
        <v>4</v>
      </c>
      <c r="M76" s="56">
        <v>5</v>
      </c>
      <c r="N76" s="91">
        <v>4</v>
      </c>
      <c r="O76" s="20"/>
      <c r="P76" s="20"/>
      <c r="Q76" s="20">
        <v>4</v>
      </c>
      <c r="R76" s="20">
        <v>4</v>
      </c>
      <c r="S76" s="134"/>
      <c r="T76" s="134"/>
      <c r="U76" s="134"/>
      <c r="V76" s="134"/>
      <c r="W76" s="134"/>
      <c r="X76" s="134"/>
      <c r="Y76" s="134"/>
      <c r="Z76" s="135"/>
      <c r="AA76" s="106">
        <v>42767</v>
      </c>
      <c r="AB76" s="44" t="s">
        <v>91</v>
      </c>
    </row>
    <row r="77" spans="1:28" ht="31.5" customHeight="1">
      <c r="A77" s="108">
        <v>2</v>
      </c>
      <c r="B77" s="109" t="s">
        <v>102</v>
      </c>
      <c r="C77" s="128">
        <v>5</v>
      </c>
      <c r="D77" s="128">
        <v>4</v>
      </c>
      <c r="E77" s="57">
        <v>4</v>
      </c>
      <c r="F77" s="1">
        <v>4</v>
      </c>
      <c r="G77" s="94">
        <v>3</v>
      </c>
      <c r="H77" s="21">
        <v>4</v>
      </c>
      <c r="I77" s="57">
        <v>4</v>
      </c>
      <c r="J77" s="1">
        <v>4</v>
      </c>
      <c r="K77" s="94">
        <v>3</v>
      </c>
      <c r="L77" s="21">
        <v>4</v>
      </c>
      <c r="M77" s="57">
        <v>6</v>
      </c>
      <c r="N77" s="94">
        <v>6</v>
      </c>
      <c r="O77" s="21"/>
      <c r="P77" s="21"/>
      <c r="Q77" s="21">
        <v>5</v>
      </c>
      <c r="R77" s="21">
        <v>4</v>
      </c>
      <c r="S77" s="134"/>
      <c r="T77" s="134"/>
      <c r="U77" s="134"/>
      <c r="V77" s="134"/>
      <c r="W77" s="134"/>
      <c r="X77" s="134"/>
      <c r="Y77" s="134"/>
      <c r="Z77" s="135"/>
      <c r="AA77" s="110">
        <v>42768</v>
      </c>
      <c r="AB77" s="111" t="s">
        <v>47</v>
      </c>
    </row>
    <row r="78" spans="1:28" ht="31.5" customHeight="1" thickBot="1">
      <c r="A78" s="30">
        <v>3</v>
      </c>
      <c r="B78" s="23" t="s">
        <v>103</v>
      </c>
      <c r="C78" s="129">
        <v>6</v>
      </c>
      <c r="D78" s="129">
        <v>6</v>
      </c>
      <c r="E78" s="58">
        <v>4</v>
      </c>
      <c r="F78" s="19">
        <v>4</v>
      </c>
      <c r="G78" s="97">
        <v>5</v>
      </c>
      <c r="H78" s="22">
        <v>4</v>
      </c>
      <c r="I78" s="58">
        <v>4</v>
      </c>
      <c r="J78" s="19">
        <v>4</v>
      </c>
      <c r="K78" s="97">
        <v>5</v>
      </c>
      <c r="L78" s="22">
        <v>4</v>
      </c>
      <c r="M78" s="58">
        <v>6</v>
      </c>
      <c r="N78" s="97">
        <v>5</v>
      </c>
      <c r="O78" s="22"/>
      <c r="P78" s="22"/>
      <c r="Q78" s="22">
        <v>5</v>
      </c>
      <c r="R78" s="22">
        <v>5</v>
      </c>
      <c r="S78" s="136"/>
      <c r="T78" s="136"/>
      <c r="U78" s="136"/>
      <c r="V78" s="136"/>
      <c r="W78" s="136"/>
      <c r="X78" s="136"/>
      <c r="Y78" s="136"/>
      <c r="Z78" s="137"/>
      <c r="AA78" s="107">
        <v>42769</v>
      </c>
      <c r="AB78" s="99" t="s">
        <v>15</v>
      </c>
    </row>
    <row r="79" spans="1:28" ht="31.5" customHeight="1" thickBot="1">
      <c r="A79" s="30">
        <v>4</v>
      </c>
      <c r="B79" s="23" t="s">
        <v>104</v>
      </c>
      <c r="C79" s="129">
        <v>11</v>
      </c>
      <c r="D79" s="129">
        <v>11</v>
      </c>
      <c r="E79" s="58">
        <v>6</v>
      </c>
      <c r="F79" s="19">
        <v>6</v>
      </c>
      <c r="G79" s="97">
        <v>6</v>
      </c>
      <c r="H79" s="22">
        <v>5</v>
      </c>
      <c r="I79" s="58">
        <v>6</v>
      </c>
      <c r="J79" s="19">
        <v>6</v>
      </c>
      <c r="K79" s="97">
        <v>6</v>
      </c>
      <c r="L79" s="22">
        <v>5</v>
      </c>
      <c r="M79" s="58">
        <v>10</v>
      </c>
      <c r="N79" s="97">
        <v>7</v>
      </c>
      <c r="O79" s="22"/>
      <c r="P79" s="22"/>
      <c r="Q79" s="22">
        <v>8</v>
      </c>
      <c r="R79" s="22">
        <v>4</v>
      </c>
      <c r="S79" s="136"/>
      <c r="T79" s="136"/>
      <c r="U79" s="136"/>
      <c r="V79" s="136"/>
      <c r="W79" s="136"/>
      <c r="X79" s="136"/>
      <c r="Y79" s="136"/>
      <c r="Z79" s="137"/>
      <c r="AA79" s="107">
        <v>42770</v>
      </c>
      <c r="AB79" s="99" t="s">
        <v>15</v>
      </c>
    </row>
    <row r="80" s="170" customFormat="1" ht="10.5" customHeight="1">
      <c r="AA80" s="171"/>
    </row>
  </sheetData>
  <sheetProtection/>
  <mergeCells count="18">
    <mergeCell ref="A3:AB3"/>
    <mergeCell ref="C4:E4"/>
    <mergeCell ref="C74:D74"/>
    <mergeCell ref="P44:R44"/>
    <mergeCell ref="T44:V44"/>
    <mergeCell ref="F4:H4"/>
    <mergeCell ref="I4:K4"/>
    <mergeCell ref="L4:N4"/>
    <mergeCell ref="P4:R4"/>
    <mergeCell ref="T4:V4"/>
    <mergeCell ref="A43:AB43"/>
    <mergeCell ref="E74:G74"/>
    <mergeCell ref="I74:K74"/>
    <mergeCell ref="M74:N74"/>
    <mergeCell ref="C44:E44"/>
    <mergeCell ref="F44:H44"/>
    <mergeCell ref="I44:K44"/>
    <mergeCell ref="L44:N4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80"/>
  <sheetViews>
    <sheetView zoomScale="65" zoomScaleNormal="65" zoomScalePageLayoutView="0" workbookViewId="0" topLeftCell="A19">
      <selection activeCell="Z28" sqref="Z28"/>
    </sheetView>
  </sheetViews>
  <sheetFormatPr defaultColWidth="11.421875" defaultRowHeight="12.75"/>
  <cols>
    <col min="1" max="1" width="7.8515625" style="2" customWidth="1"/>
    <col min="2" max="2" width="53.57421875" style="2" customWidth="1"/>
    <col min="3" max="23" width="6.7109375" style="2" customWidth="1"/>
    <col min="24" max="24" width="6.421875" style="2" customWidth="1"/>
    <col min="25" max="26" width="6.7109375" style="2" customWidth="1"/>
    <col min="27" max="27" width="16.00390625" style="63" customWidth="1"/>
    <col min="28" max="28" width="52.140625" style="2" customWidth="1"/>
    <col min="29" max="29" width="11.421875" style="2" customWidth="1"/>
    <col min="30" max="30" width="11.7109375" style="2" customWidth="1"/>
    <col min="31" max="16384" width="11.421875" style="2" customWidth="1"/>
  </cols>
  <sheetData>
    <row r="2" ht="21" thickBot="1"/>
    <row r="3" spans="1:28" ht="31.5" customHeight="1" thickBot="1">
      <c r="A3" s="186" t="s">
        <v>12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8"/>
    </row>
    <row r="4" spans="1:28" s="124" customFormat="1" ht="31.5" customHeight="1" thickBot="1">
      <c r="A4" s="120"/>
      <c r="B4" s="121"/>
      <c r="C4" s="184" t="s">
        <v>32</v>
      </c>
      <c r="D4" s="185"/>
      <c r="E4" s="185"/>
      <c r="F4" s="184" t="s">
        <v>33</v>
      </c>
      <c r="G4" s="185"/>
      <c r="H4" s="185"/>
      <c r="I4" s="184" t="s">
        <v>34</v>
      </c>
      <c r="J4" s="185"/>
      <c r="K4" s="185"/>
      <c r="L4" s="184" t="s">
        <v>35</v>
      </c>
      <c r="M4" s="185"/>
      <c r="N4" s="185"/>
      <c r="O4" s="126" t="s">
        <v>6</v>
      </c>
      <c r="P4" s="184" t="s">
        <v>36</v>
      </c>
      <c r="Q4" s="185"/>
      <c r="R4" s="185"/>
      <c r="S4" s="126" t="s">
        <v>6</v>
      </c>
      <c r="T4" s="184" t="s">
        <v>14</v>
      </c>
      <c r="U4" s="185"/>
      <c r="V4" s="185"/>
      <c r="W4" s="126" t="s">
        <v>9</v>
      </c>
      <c r="X4" s="126" t="s">
        <v>10</v>
      </c>
      <c r="Y4" s="126" t="s">
        <v>7</v>
      </c>
      <c r="Z4" s="126" t="s">
        <v>8</v>
      </c>
      <c r="AA4" s="122"/>
      <c r="AB4" s="123"/>
    </row>
    <row r="5" spans="1:28" ht="31.5" customHeight="1" thickBot="1">
      <c r="A5" s="39" t="s">
        <v>22</v>
      </c>
      <c r="B5" s="40" t="s">
        <v>1</v>
      </c>
      <c r="C5" s="41" t="s">
        <v>37</v>
      </c>
      <c r="D5" s="41" t="s">
        <v>38</v>
      </c>
      <c r="E5" s="41" t="s">
        <v>39</v>
      </c>
      <c r="F5" s="41" t="s">
        <v>37</v>
      </c>
      <c r="G5" s="41" t="s">
        <v>38</v>
      </c>
      <c r="H5" s="41" t="s">
        <v>39</v>
      </c>
      <c r="I5" s="41" t="s">
        <v>37</v>
      </c>
      <c r="J5" s="41" t="s">
        <v>38</v>
      </c>
      <c r="K5" s="41" t="s">
        <v>39</v>
      </c>
      <c r="L5" s="41" t="s">
        <v>37</v>
      </c>
      <c r="M5" s="41" t="s">
        <v>38</v>
      </c>
      <c r="N5" s="41" t="s">
        <v>39</v>
      </c>
      <c r="O5" s="41"/>
      <c r="P5" s="41" t="s">
        <v>37</v>
      </c>
      <c r="Q5" s="41" t="s">
        <v>38</v>
      </c>
      <c r="R5" s="41" t="s">
        <v>39</v>
      </c>
      <c r="S5" s="41"/>
      <c r="T5" s="41" t="s">
        <v>37</v>
      </c>
      <c r="U5" s="41" t="s">
        <v>38</v>
      </c>
      <c r="V5" s="41" t="s">
        <v>39</v>
      </c>
      <c r="W5" s="41"/>
      <c r="X5" s="41"/>
      <c r="Y5" s="41"/>
      <c r="Z5" s="42"/>
      <c r="AA5" s="101" t="s">
        <v>2</v>
      </c>
      <c r="AB5" s="50" t="s">
        <v>3</v>
      </c>
    </row>
    <row r="6" spans="1:28" ht="31.5" customHeight="1">
      <c r="A6" s="28">
        <v>1</v>
      </c>
      <c r="B6" s="25" t="s">
        <v>55</v>
      </c>
      <c r="C6" s="56">
        <v>10</v>
      </c>
      <c r="D6" s="115">
        <v>7</v>
      </c>
      <c r="E6" s="115">
        <v>8</v>
      </c>
      <c r="F6" s="115">
        <v>10</v>
      </c>
      <c r="G6" s="115">
        <v>8</v>
      </c>
      <c r="H6" s="115">
        <v>9</v>
      </c>
      <c r="I6" s="115">
        <v>10</v>
      </c>
      <c r="J6" s="115">
        <v>8</v>
      </c>
      <c r="K6" s="115">
        <v>9</v>
      </c>
      <c r="L6" s="115">
        <v>6</v>
      </c>
      <c r="M6" s="115">
        <v>7</v>
      </c>
      <c r="N6" s="115">
        <v>6</v>
      </c>
      <c r="O6" s="18">
        <v>6</v>
      </c>
      <c r="P6" s="18">
        <v>6</v>
      </c>
      <c r="Q6" s="18">
        <v>7</v>
      </c>
      <c r="R6" s="18">
        <v>6</v>
      </c>
      <c r="S6" s="18">
        <v>6</v>
      </c>
      <c r="T6" s="18">
        <v>15</v>
      </c>
      <c r="U6" s="18">
        <v>14</v>
      </c>
      <c r="V6" s="18">
        <v>14</v>
      </c>
      <c r="W6" s="18"/>
      <c r="X6" s="18"/>
      <c r="Y6" s="18">
        <v>15</v>
      </c>
      <c r="Z6" s="91">
        <v>7</v>
      </c>
      <c r="AA6" s="89">
        <v>42763</v>
      </c>
      <c r="AB6" s="44" t="s">
        <v>29</v>
      </c>
    </row>
    <row r="7" spans="1:28" ht="31.5" customHeight="1">
      <c r="A7" s="29">
        <v>2</v>
      </c>
      <c r="B7" s="26" t="s">
        <v>56</v>
      </c>
      <c r="C7" s="92">
        <v>10</v>
      </c>
      <c r="D7" s="116">
        <v>8</v>
      </c>
      <c r="E7" s="116">
        <v>8</v>
      </c>
      <c r="F7" s="116">
        <v>8</v>
      </c>
      <c r="G7" s="116">
        <v>8</v>
      </c>
      <c r="H7" s="116">
        <v>8</v>
      </c>
      <c r="I7" s="116">
        <v>8</v>
      </c>
      <c r="J7" s="116">
        <v>8</v>
      </c>
      <c r="K7" s="116">
        <v>8</v>
      </c>
      <c r="L7" s="116">
        <v>6</v>
      </c>
      <c r="M7" s="116">
        <v>7</v>
      </c>
      <c r="N7" s="116">
        <v>6</v>
      </c>
      <c r="O7" s="24">
        <v>7</v>
      </c>
      <c r="P7" s="24">
        <v>6</v>
      </c>
      <c r="Q7" s="24">
        <v>7</v>
      </c>
      <c r="R7" s="24">
        <v>6</v>
      </c>
      <c r="S7" s="24">
        <v>7</v>
      </c>
      <c r="T7" s="24">
        <v>14</v>
      </c>
      <c r="U7" s="24">
        <v>12</v>
      </c>
      <c r="V7" s="24">
        <v>12</v>
      </c>
      <c r="W7" s="24"/>
      <c r="X7" s="24"/>
      <c r="Y7" s="24">
        <v>10</v>
      </c>
      <c r="Z7" s="93">
        <v>5</v>
      </c>
      <c r="AA7" s="89">
        <v>42763</v>
      </c>
      <c r="AB7" s="45" t="s">
        <v>15</v>
      </c>
    </row>
    <row r="8" spans="1:28" ht="31.5" customHeight="1">
      <c r="A8" s="29">
        <v>3</v>
      </c>
      <c r="B8" s="26" t="s">
        <v>57</v>
      </c>
      <c r="C8" s="92">
        <v>10</v>
      </c>
      <c r="D8" s="116">
        <v>9</v>
      </c>
      <c r="E8" s="116">
        <v>9</v>
      </c>
      <c r="F8" s="116">
        <v>11</v>
      </c>
      <c r="G8" s="116">
        <v>10</v>
      </c>
      <c r="H8" s="116">
        <v>10</v>
      </c>
      <c r="I8" s="116">
        <v>11</v>
      </c>
      <c r="J8" s="116">
        <v>10</v>
      </c>
      <c r="K8" s="116">
        <v>9</v>
      </c>
      <c r="L8" s="116">
        <v>6</v>
      </c>
      <c r="M8" s="116">
        <v>6</v>
      </c>
      <c r="N8" s="116">
        <v>6</v>
      </c>
      <c r="O8" s="24">
        <v>6</v>
      </c>
      <c r="P8" s="24">
        <v>7</v>
      </c>
      <c r="Q8" s="24">
        <v>6</v>
      </c>
      <c r="R8" s="24">
        <v>6</v>
      </c>
      <c r="S8" s="24">
        <v>6</v>
      </c>
      <c r="T8" s="24">
        <v>15</v>
      </c>
      <c r="U8" s="24">
        <v>14</v>
      </c>
      <c r="V8" s="24">
        <v>14</v>
      </c>
      <c r="W8" s="24"/>
      <c r="X8" s="24"/>
      <c r="Y8" s="24">
        <v>9</v>
      </c>
      <c r="Z8" s="93">
        <v>5</v>
      </c>
      <c r="AA8" s="89">
        <v>42764</v>
      </c>
      <c r="AB8" s="45" t="s">
        <v>90</v>
      </c>
    </row>
    <row r="9" spans="1:28" ht="31.5" customHeight="1">
      <c r="A9" s="29">
        <v>4</v>
      </c>
      <c r="B9" s="26" t="s">
        <v>58</v>
      </c>
      <c r="C9" s="92">
        <v>12</v>
      </c>
      <c r="D9" s="116">
        <v>12</v>
      </c>
      <c r="E9" s="116">
        <v>11</v>
      </c>
      <c r="F9" s="116">
        <v>12</v>
      </c>
      <c r="G9" s="116">
        <v>11</v>
      </c>
      <c r="H9" s="116">
        <v>11</v>
      </c>
      <c r="I9" s="116">
        <v>12</v>
      </c>
      <c r="J9" s="116">
        <v>11</v>
      </c>
      <c r="K9" s="116">
        <v>11</v>
      </c>
      <c r="L9" s="116">
        <v>6</v>
      </c>
      <c r="M9" s="116">
        <v>6</v>
      </c>
      <c r="N9" s="116">
        <v>6</v>
      </c>
      <c r="O9" s="24">
        <v>6</v>
      </c>
      <c r="P9" s="24">
        <v>6</v>
      </c>
      <c r="Q9" s="24">
        <v>6</v>
      </c>
      <c r="R9" s="24">
        <v>6</v>
      </c>
      <c r="S9" s="24">
        <v>6</v>
      </c>
      <c r="T9" s="24">
        <v>16</v>
      </c>
      <c r="U9" s="24">
        <v>15</v>
      </c>
      <c r="V9" s="24">
        <v>15</v>
      </c>
      <c r="W9" s="24"/>
      <c r="X9" s="24"/>
      <c r="Y9" s="24">
        <v>12</v>
      </c>
      <c r="Z9" s="93">
        <v>6</v>
      </c>
      <c r="AA9" s="89">
        <v>42764</v>
      </c>
      <c r="AB9" s="45" t="s">
        <v>31</v>
      </c>
    </row>
    <row r="10" spans="1:28" ht="31.5" customHeight="1">
      <c r="A10" s="29">
        <v>5</v>
      </c>
      <c r="B10" s="26" t="s">
        <v>59</v>
      </c>
      <c r="C10" s="92">
        <v>11</v>
      </c>
      <c r="D10" s="116">
        <v>10</v>
      </c>
      <c r="E10" s="116">
        <v>11</v>
      </c>
      <c r="F10" s="116">
        <v>12</v>
      </c>
      <c r="G10" s="116">
        <v>11</v>
      </c>
      <c r="H10" s="116">
        <v>11</v>
      </c>
      <c r="I10" s="116">
        <v>12</v>
      </c>
      <c r="J10" s="116">
        <v>11</v>
      </c>
      <c r="K10" s="116">
        <v>11</v>
      </c>
      <c r="L10" s="116">
        <v>7</v>
      </c>
      <c r="M10" s="116">
        <v>6</v>
      </c>
      <c r="N10" s="116">
        <v>7</v>
      </c>
      <c r="O10" s="24">
        <v>6</v>
      </c>
      <c r="P10" s="24">
        <v>7</v>
      </c>
      <c r="Q10" s="24">
        <v>6</v>
      </c>
      <c r="R10" s="24">
        <v>7</v>
      </c>
      <c r="S10" s="24">
        <v>6</v>
      </c>
      <c r="T10" s="24">
        <v>15</v>
      </c>
      <c r="U10" s="24">
        <v>15</v>
      </c>
      <c r="V10" s="24">
        <v>15</v>
      </c>
      <c r="W10" s="24"/>
      <c r="X10" s="24"/>
      <c r="Y10" s="24">
        <v>15</v>
      </c>
      <c r="Z10" s="93">
        <v>6</v>
      </c>
      <c r="AA10" s="89">
        <v>42764</v>
      </c>
      <c r="AB10" s="45" t="s">
        <v>91</v>
      </c>
    </row>
    <row r="11" spans="1:28" ht="31.5" customHeight="1">
      <c r="A11" s="29">
        <v>6</v>
      </c>
      <c r="B11" s="26" t="s">
        <v>60</v>
      </c>
      <c r="C11" s="92">
        <v>10</v>
      </c>
      <c r="D11" s="116">
        <v>10</v>
      </c>
      <c r="E11" s="116">
        <v>9</v>
      </c>
      <c r="F11" s="116">
        <v>10</v>
      </c>
      <c r="G11" s="116">
        <v>10</v>
      </c>
      <c r="H11" s="116">
        <v>9</v>
      </c>
      <c r="I11" s="116">
        <v>10</v>
      </c>
      <c r="J11" s="116">
        <v>10</v>
      </c>
      <c r="K11" s="116">
        <v>9</v>
      </c>
      <c r="L11" s="116">
        <v>6</v>
      </c>
      <c r="M11" s="116">
        <v>6</v>
      </c>
      <c r="N11" s="116">
        <v>6</v>
      </c>
      <c r="O11" s="24">
        <v>6</v>
      </c>
      <c r="P11" s="24">
        <v>6</v>
      </c>
      <c r="Q11" s="24">
        <v>6</v>
      </c>
      <c r="R11" s="24">
        <v>6</v>
      </c>
      <c r="S11" s="24">
        <v>6</v>
      </c>
      <c r="T11" s="24">
        <v>14</v>
      </c>
      <c r="U11" s="24">
        <v>14</v>
      </c>
      <c r="V11" s="24">
        <v>14</v>
      </c>
      <c r="W11" s="24"/>
      <c r="X11" s="24"/>
      <c r="Y11" s="24">
        <v>14</v>
      </c>
      <c r="Z11" s="93">
        <v>7</v>
      </c>
      <c r="AA11" s="89">
        <v>42765</v>
      </c>
      <c r="AB11" s="89" t="s">
        <v>90</v>
      </c>
    </row>
    <row r="12" spans="1:28" ht="31.5" customHeight="1">
      <c r="A12" s="29">
        <v>7</v>
      </c>
      <c r="B12" s="26" t="s">
        <v>61</v>
      </c>
      <c r="C12" s="92">
        <v>12</v>
      </c>
      <c r="D12" s="116">
        <v>11</v>
      </c>
      <c r="E12" s="116">
        <v>12</v>
      </c>
      <c r="F12" s="116">
        <v>12</v>
      </c>
      <c r="G12" s="116">
        <v>10</v>
      </c>
      <c r="H12" s="116">
        <v>10</v>
      </c>
      <c r="I12" s="116">
        <v>12</v>
      </c>
      <c r="J12" s="116">
        <v>10</v>
      </c>
      <c r="K12" s="116">
        <v>10</v>
      </c>
      <c r="L12" s="116">
        <v>7</v>
      </c>
      <c r="M12" s="116">
        <v>7</v>
      </c>
      <c r="N12" s="116">
        <v>7</v>
      </c>
      <c r="O12" s="24">
        <v>7</v>
      </c>
      <c r="P12" s="24">
        <v>7</v>
      </c>
      <c r="Q12" s="24">
        <v>7</v>
      </c>
      <c r="R12" s="24">
        <v>7</v>
      </c>
      <c r="S12" s="24">
        <v>7</v>
      </c>
      <c r="T12" s="24">
        <v>17</v>
      </c>
      <c r="U12" s="24">
        <v>16</v>
      </c>
      <c r="V12" s="24">
        <v>15</v>
      </c>
      <c r="W12" s="24"/>
      <c r="X12" s="24"/>
      <c r="Y12" s="24">
        <v>15</v>
      </c>
      <c r="Z12" s="93">
        <v>7</v>
      </c>
      <c r="AA12" s="89">
        <v>42765</v>
      </c>
      <c r="AB12" s="45" t="s">
        <v>15</v>
      </c>
    </row>
    <row r="13" spans="1:28" ht="31.5" customHeight="1">
      <c r="A13" s="29">
        <v>8</v>
      </c>
      <c r="B13" s="26" t="s">
        <v>62</v>
      </c>
      <c r="C13" s="92">
        <v>12</v>
      </c>
      <c r="D13" s="116">
        <v>11</v>
      </c>
      <c r="E13" s="116">
        <v>11</v>
      </c>
      <c r="F13" s="116">
        <v>12</v>
      </c>
      <c r="G13" s="116">
        <v>11</v>
      </c>
      <c r="H13" s="116">
        <v>10</v>
      </c>
      <c r="I13" s="116">
        <v>12</v>
      </c>
      <c r="J13" s="116">
        <v>11</v>
      </c>
      <c r="K13" s="116">
        <v>11</v>
      </c>
      <c r="L13" s="116">
        <v>7</v>
      </c>
      <c r="M13" s="116">
        <v>6</v>
      </c>
      <c r="N13" s="116">
        <v>6</v>
      </c>
      <c r="O13" s="24">
        <v>7</v>
      </c>
      <c r="P13" s="24">
        <v>7</v>
      </c>
      <c r="Q13" s="24">
        <v>6</v>
      </c>
      <c r="R13" s="24">
        <v>6</v>
      </c>
      <c r="S13" s="24">
        <v>7</v>
      </c>
      <c r="T13" s="24">
        <v>17</v>
      </c>
      <c r="U13" s="24">
        <v>16</v>
      </c>
      <c r="V13" s="24">
        <v>16</v>
      </c>
      <c r="W13" s="24"/>
      <c r="X13" s="24"/>
      <c r="Y13" s="24">
        <v>17</v>
      </c>
      <c r="Z13" s="93">
        <v>7</v>
      </c>
      <c r="AA13" s="89">
        <v>42765</v>
      </c>
      <c r="AB13" s="45" t="s">
        <v>28</v>
      </c>
    </row>
    <row r="14" spans="1:28" ht="31.5" customHeight="1">
      <c r="A14" s="29">
        <v>9</v>
      </c>
      <c r="B14" s="26" t="s">
        <v>63</v>
      </c>
      <c r="C14" s="92">
        <v>10</v>
      </c>
      <c r="D14" s="116">
        <v>11</v>
      </c>
      <c r="E14" s="116">
        <v>10</v>
      </c>
      <c r="F14" s="116">
        <v>11</v>
      </c>
      <c r="G14" s="116">
        <v>11</v>
      </c>
      <c r="H14" s="116">
        <v>10</v>
      </c>
      <c r="I14" s="116">
        <v>11</v>
      </c>
      <c r="J14" s="116">
        <v>11</v>
      </c>
      <c r="K14" s="116">
        <v>10</v>
      </c>
      <c r="L14" s="116">
        <v>6</v>
      </c>
      <c r="M14" s="116">
        <v>6</v>
      </c>
      <c r="N14" s="116">
        <v>6</v>
      </c>
      <c r="O14" s="24">
        <v>6</v>
      </c>
      <c r="P14" s="24">
        <v>7</v>
      </c>
      <c r="Q14" s="24">
        <v>6</v>
      </c>
      <c r="R14" s="24">
        <v>6</v>
      </c>
      <c r="S14" s="24">
        <v>6</v>
      </c>
      <c r="T14" s="24">
        <v>15</v>
      </c>
      <c r="U14" s="24">
        <v>14</v>
      </c>
      <c r="V14" s="24">
        <v>14</v>
      </c>
      <c r="W14" s="24"/>
      <c r="X14" s="24"/>
      <c r="Y14" s="24">
        <v>14</v>
      </c>
      <c r="Z14" s="93">
        <v>6</v>
      </c>
      <c r="AA14" s="89">
        <v>42766</v>
      </c>
      <c r="AB14" s="45" t="s">
        <v>28</v>
      </c>
    </row>
    <row r="15" spans="1:28" ht="31.5" customHeight="1">
      <c r="A15" s="29">
        <v>10</v>
      </c>
      <c r="B15" s="26" t="s">
        <v>64</v>
      </c>
      <c r="C15" s="92">
        <v>12</v>
      </c>
      <c r="D15" s="116">
        <v>11</v>
      </c>
      <c r="E15" s="116">
        <v>12</v>
      </c>
      <c r="F15" s="116">
        <v>12</v>
      </c>
      <c r="G15" s="116">
        <v>11</v>
      </c>
      <c r="H15" s="116">
        <v>11</v>
      </c>
      <c r="I15" s="116">
        <v>12</v>
      </c>
      <c r="J15" s="116">
        <v>11</v>
      </c>
      <c r="K15" s="116">
        <v>11</v>
      </c>
      <c r="L15" s="116">
        <v>6</v>
      </c>
      <c r="M15" s="116">
        <v>6</v>
      </c>
      <c r="N15" s="116">
        <v>6</v>
      </c>
      <c r="O15" s="24">
        <v>6</v>
      </c>
      <c r="P15" s="24">
        <v>7</v>
      </c>
      <c r="Q15" s="24">
        <v>6</v>
      </c>
      <c r="R15" s="24">
        <v>6</v>
      </c>
      <c r="S15" s="24">
        <v>6</v>
      </c>
      <c r="T15" s="24">
        <v>17</v>
      </c>
      <c r="U15" s="24">
        <v>17</v>
      </c>
      <c r="V15" s="24">
        <v>16</v>
      </c>
      <c r="W15" s="24"/>
      <c r="X15" s="24"/>
      <c r="Y15" s="24">
        <v>16</v>
      </c>
      <c r="Z15" s="93">
        <v>6</v>
      </c>
      <c r="AA15" s="89">
        <v>42766</v>
      </c>
      <c r="AB15" s="45" t="s">
        <v>15</v>
      </c>
    </row>
    <row r="16" spans="1:28" ht="31.5" customHeight="1">
      <c r="A16" s="29">
        <v>11</v>
      </c>
      <c r="B16" s="26" t="s">
        <v>65</v>
      </c>
      <c r="C16" s="92">
        <v>12</v>
      </c>
      <c r="D16" s="116">
        <v>12</v>
      </c>
      <c r="E16" s="116">
        <v>11</v>
      </c>
      <c r="F16" s="116">
        <v>12</v>
      </c>
      <c r="G16" s="116">
        <v>11</v>
      </c>
      <c r="H16" s="116">
        <v>11</v>
      </c>
      <c r="I16" s="116">
        <v>12</v>
      </c>
      <c r="J16" s="116">
        <v>11</v>
      </c>
      <c r="K16" s="116">
        <v>10</v>
      </c>
      <c r="L16" s="116">
        <v>7</v>
      </c>
      <c r="M16" s="116">
        <v>6</v>
      </c>
      <c r="N16" s="116">
        <v>6</v>
      </c>
      <c r="O16" s="24">
        <v>6</v>
      </c>
      <c r="P16" s="24">
        <v>6</v>
      </c>
      <c r="Q16" s="24">
        <v>6</v>
      </c>
      <c r="R16" s="24">
        <v>6</v>
      </c>
      <c r="S16" s="24">
        <v>6</v>
      </c>
      <c r="T16" s="24">
        <v>16</v>
      </c>
      <c r="U16" s="24">
        <v>15</v>
      </c>
      <c r="V16" s="24">
        <v>15</v>
      </c>
      <c r="W16" s="24"/>
      <c r="X16" s="24"/>
      <c r="Y16" s="24">
        <v>15</v>
      </c>
      <c r="Z16" s="93">
        <v>6</v>
      </c>
      <c r="AA16" s="89">
        <v>42766</v>
      </c>
      <c r="AB16" s="45" t="s">
        <v>91</v>
      </c>
    </row>
    <row r="17" spans="1:28" ht="31.5" customHeight="1">
      <c r="A17" s="29">
        <v>12</v>
      </c>
      <c r="B17" s="26" t="s">
        <v>66</v>
      </c>
      <c r="C17" s="92">
        <v>11</v>
      </c>
      <c r="D17" s="116">
        <v>11</v>
      </c>
      <c r="E17" s="116">
        <v>12</v>
      </c>
      <c r="F17" s="116">
        <v>12</v>
      </c>
      <c r="G17" s="116">
        <v>11</v>
      </c>
      <c r="H17" s="116">
        <v>12</v>
      </c>
      <c r="I17" s="116">
        <v>12</v>
      </c>
      <c r="J17" s="116">
        <v>11</v>
      </c>
      <c r="K17" s="116">
        <v>11</v>
      </c>
      <c r="L17" s="116">
        <v>6</v>
      </c>
      <c r="M17" s="116">
        <v>6</v>
      </c>
      <c r="N17" s="116">
        <v>6</v>
      </c>
      <c r="O17" s="24">
        <v>6</v>
      </c>
      <c r="P17" s="24">
        <v>6</v>
      </c>
      <c r="Q17" s="24">
        <v>6</v>
      </c>
      <c r="R17" s="24">
        <v>6</v>
      </c>
      <c r="S17" s="24">
        <v>6</v>
      </c>
      <c r="T17" s="24">
        <v>16</v>
      </c>
      <c r="U17" s="24">
        <v>15</v>
      </c>
      <c r="V17" s="24">
        <v>16</v>
      </c>
      <c r="W17" s="24"/>
      <c r="X17" s="24"/>
      <c r="Y17" s="24">
        <v>16</v>
      </c>
      <c r="Z17" s="93">
        <v>7</v>
      </c>
      <c r="AA17" s="89">
        <v>42767</v>
      </c>
      <c r="AB17" s="45" t="s">
        <v>90</v>
      </c>
    </row>
    <row r="18" spans="1:28" ht="31.5" customHeight="1">
      <c r="A18" s="29">
        <v>13</v>
      </c>
      <c r="B18" s="26" t="s">
        <v>67</v>
      </c>
      <c r="C18" s="92">
        <v>11</v>
      </c>
      <c r="D18" s="116">
        <v>10</v>
      </c>
      <c r="E18" s="116">
        <v>10</v>
      </c>
      <c r="F18" s="116">
        <v>12</v>
      </c>
      <c r="G18" s="116">
        <v>10</v>
      </c>
      <c r="H18" s="116">
        <v>10</v>
      </c>
      <c r="I18" s="116">
        <v>12</v>
      </c>
      <c r="J18" s="116">
        <v>10</v>
      </c>
      <c r="K18" s="116">
        <v>10</v>
      </c>
      <c r="L18" s="116">
        <v>7</v>
      </c>
      <c r="M18" s="116">
        <v>6</v>
      </c>
      <c r="N18" s="116">
        <v>6</v>
      </c>
      <c r="O18" s="24">
        <v>6</v>
      </c>
      <c r="P18" s="24">
        <v>6</v>
      </c>
      <c r="Q18" s="24">
        <v>6</v>
      </c>
      <c r="R18" s="24">
        <v>6</v>
      </c>
      <c r="S18" s="24">
        <v>6</v>
      </c>
      <c r="T18" s="24">
        <v>15</v>
      </c>
      <c r="U18" s="24">
        <v>16</v>
      </c>
      <c r="V18" s="24">
        <v>15</v>
      </c>
      <c r="W18" s="24"/>
      <c r="X18" s="24"/>
      <c r="Y18" s="24">
        <v>16</v>
      </c>
      <c r="Z18" s="93">
        <v>6</v>
      </c>
      <c r="AA18" s="89">
        <v>42767</v>
      </c>
      <c r="AB18" s="45" t="s">
        <v>28</v>
      </c>
    </row>
    <row r="19" spans="1:28" ht="31.5" customHeight="1">
      <c r="A19" s="29">
        <v>14</v>
      </c>
      <c r="B19" s="26" t="s">
        <v>68</v>
      </c>
      <c r="C19" s="92">
        <v>11</v>
      </c>
      <c r="D19" s="116">
        <v>12</v>
      </c>
      <c r="E19" s="116">
        <v>12</v>
      </c>
      <c r="F19" s="116">
        <v>12</v>
      </c>
      <c r="G19" s="116">
        <v>11</v>
      </c>
      <c r="H19" s="116">
        <v>11</v>
      </c>
      <c r="I19" s="116">
        <v>12</v>
      </c>
      <c r="J19" s="116">
        <v>11</v>
      </c>
      <c r="K19" s="116">
        <v>11</v>
      </c>
      <c r="L19" s="116">
        <v>7</v>
      </c>
      <c r="M19" s="116">
        <v>6</v>
      </c>
      <c r="N19" s="116">
        <v>7</v>
      </c>
      <c r="O19" s="24">
        <v>7</v>
      </c>
      <c r="P19" s="24">
        <v>7</v>
      </c>
      <c r="Q19" s="24">
        <v>6</v>
      </c>
      <c r="R19" s="24">
        <v>7</v>
      </c>
      <c r="S19" s="24">
        <v>7</v>
      </c>
      <c r="T19" s="24">
        <v>17</v>
      </c>
      <c r="U19" s="24">
        <v>15</v>
      </c>
      <c r="V19" s="24">
        <v>17</v>
      </c>
      <c r="W19" s="24"/>
      <c r="X19" s="24"/>
      <c r="Y19" s="24">
        <v>17</v>
      </c>
      <c r="Z19" s="93">
        <v>7</v>
      </c>
      <c r="AA19" s="89">
        <v>42767</v>
      </c>
      <c r="AB19" s="45" t="s">
        <v>15</v>
      </c>
    </row>
    <row r="20" spans="1:28" ht="31.5" customHeight="1">
      <c r="A20" s="29">
        <v>15</v>
      </c>
      <c r="B20" s="26" t="s">
        <v>69</v>
      </c>
      <c r="C20" s="92">
        <v>12</v>
      </c>
      <c r="D20" s="116">
        <v>11</v>
      </c>
      <c r="E20" s="116">
        <v>12</v>
      </c>
      <c r="F20" s="116">
        <v>12</v>
      </c>
      <c r="G20" s="116">
        <v>11</v>
      </c>
      <c r="H20" s="116">
        <v>11</v>
      </c>
      <c r="I20" s="116">
        <v>12</v>
      </c>
      <c r="J20" s="116">
        <v>11</v>
      </c>
      <c r="K20" s="116">
        <v>11</v>
      </c>
      <c r="L20" s="116">
        <v>7</v>
      </c>
      <c r="M20" s="116">
        <v>7</v>
      </c>
      <c r="N20" s="116">
        <v>6</v>
      </c>
      <c r="O20" s="24">
        <v>7</v>
      </c>
      <c r="P20" s="24">
        <v>7</v>
      </c>
      <c r="Q20" s="24">
        <v>7</v>
      </c>
      <c r="R20" s="24">
        <v>6</v>
      </c>
      <c r="S20" s="24">
        <v>7</v>
      </c>
      <c r="T20" s="24">
        <v>17</v>
      </c>
      <c r="U20" s="24">
        <v>17</v>
      </c>
      <c r="V20" s="24">
        <v>17</v>
      </c>
      <c r="W20" s="24"/>
      <c r="X20" s="24"/>
      <c r="Y20" s="24">
        <v>17</v>
      </c>
      <c r="Z20" s="93">
        <v>6</v>
      </c>
      <c r="AA20" s="89">
        <v>42768</v>
      </c>
      <c r="AB20" s="45" t="s">
        <v>26</v>
      </c>
    </row>
    <row r="21" spans="1:28" ht="31.5" customHeight="1">
      <c r="A21" s="29">
        <v>16</v>
      </c>
      <c r="B21" s="26" t="s">
        <v>70</v>
      </c>
      <c r="C21" s="92">
        <v>10</v>
      </c>
      <c r="D21" s="116">
        <v>9</v>
      </c>
      <c r="E21" s="116">
        <v>9</v>
      </c>
      <c r="F21" s="116">
        <v>10</v>
      </c>
      <c r="G21" s="116">
        <v>9</v>
      </c>
      <c r="H21" s="116">
        <v>10</v>
      </c>
      <c r="I21" s="116">
        <v>10</v>
      </c>
      <c r="J21" s="116">
        <v>9</v>
      </c>
      <c r="K21" s="116">
        <v>9</v>
      </c>
      <c r="L21" s="116">
        <v>5</v>
      </c>
      <c r="M21" s="116">
        <v>5</v>
      </c>
      <c r="N21" s="116">
        <v>5</v>
      </c>
      <c r="O21" s="24">
        <v>5</v>
      </c>
      <c r="P21" s="24">
        <v>6</v>
      </c>
      <c r="Q21" s="24">
        <v>5</v>
      </c>
      <c r="R21" s="24">
        <v>5</v>
      </c>
      <c r="S21" s="24">
        <v>5</v>
      </c>
      <c r="T21" s="24">
        <v>10</v>
      </c>
      <c r="U21" s="24">
        <v>10</v>
      </c>
      <c r="V21" s="24">
        <v>8</v>
      </c>
      <c r="W21" s="24"/>
      <c r="X21" s="24"/>
      <c r="Y21" s="24">
        <v>15</v>
      </c>
      <c r="Z21" s="93">
        <v>7</v>
      </c>
      <c r="AA21" s="89">
        <v>42768</v>
      </c>
      <c r="AB21" s="45" t="s">
        <v>15</v>
      </c>
    </row>
    <row r="22" spans="1:28" ht="31.5" customHeight="1">
      <c r="A22" s="29">
        <v>17</v>
      </c>
      <c r="B22" s="26" t="s">
        <v>71</v>
      </c>
      <c r="C22" s="92">
        <v>10</v>
      </c>
      <c r="D22" s="116">
        <v>12</v>
      </c>
      <c r="E22" s="116">
        <v>11</v>
      </c>
      <c r="F22" s="116">
        <v>12</v>
      </c>
      <c r="G22" s="116">
        <v>12</v>
      </c>
      <c r="H22" s="116">
        <v>12</v>
      </c>
      <c r="I22" s="116">
        <v>12</v>
      </c>
      <c r="J22" s="116">
        <v>12</v>
      </c>
      <c r="K22" s="116">
        <v>12</v>
      </c>
      <c r="L22" s="116">
        <v>7</v>
      </c>
      <c r="M22" s="116">
        <v>6</v>
      </c>
      <c r="N22" s="116">
        <v>7</v>
      </c>
      <c r="O22" s="24">
        <v>6</v>
      </c>
      <c r="P22" s="24">
        <v>7</v>
      </c>
      <c r="Q22" s="24">
        <v>6</v>
      </c>
      <c r="R22" s="24">
        <v>7</v>
      </c>
      <c r="S22" s="24">
        <v>6</v>
      </c>
      <c r="T22" s="24">
        <v>16</v>
      </c>
      <c r="U22" s="24">
        <v>17</v>
      </c>
      <c r="V22" s="24">
        <v>17</v>
      </c>
      <c r="W22" s="24"/>
      <c r="X22" s="24"/>
      <c r="Y22" s="24">
        <v>16</v>
      </c>
      <c r="Z22" s="93">
        <v>7</v>
      </c>
      <c r="AA22" s="54">
        <v>42768</v>
      </c>
      <c r="AB22" s="45" t="s">
        <v>30</v>
      </c>
    </row>
    <row r="23" spans="1:28" ht="31.5" customHeight="1">
      <c r="A23" s="29">
        <v>18</v>
      </c>
      <c r="B23" s="26" t="s">
        <v>72</v>
      </c>
      <c r="C23" s="92">
        <v>11</v>
      </c>
      <c r="D23" s="116">
        <v>11</v>
      </c>
      <c r="E23" s="116">
        <v>11</v>
      </c>
      <c r="F23" s="116">
        <v>12</v>
      </c>
      <c r="G23" s="116">
        <v>11</v>
      </c>
      <c r="H23" s="116">
        <v>11</v>
      </c>
      <c r="I23" s="116">
        <v>12</v>
      </c>
      <c r="J23" s="116">
        <v>11</v>
      </c>
      <c r="K23" s="116">
        <v>11</v>
      </c>
      <c r="L23" s="116">
        <v>6</v>
      </c>
      <c r="M23" s="116">
        <v>7</v>
      </c>
      <c r="N23" s="116">
        <v>6</v>
      </c>
      <c r="O23" s="24">
        <v>7</v>
      </c>
      <c r="P23" s="24">
        <v>6</v>
      </c>
      <c r="Q23" s="24">
        <v>7</v>
      </c>
      <c r="R23" s="24">
        <v>6</v>
      </c>
      <c r="S23" s="24">
        <v>7</v>
      </c>
      <c r="T23" s="24">
        <v>16</v>
      </c>
      <c r="U23" s="24">
        <v>17</v>
      </c>
      <c r="V23" s="24">
        <v>16</v>
      </c>
      <c r="W23" s="24"/>
      <c r="X23" s="24"/>
      <c r="Y23" s="24">
        <v>16</v>
      </c>
      <c r="Z23" s="93">
        <v>7</v>
      </c>
      <c r="AA23" s="54">
        <v>42769</v>
      </c>
      <c r="AB23" s="45" t="s">
        <v>27</v>
      </c>
    </row>
    <row r="24" spans="1:28" ht="31.5" customHeight="1">
      <c r="A24" s="29">
        <v>19</v>
      </c>
      <c r="B24" s="27" t="s">
        <v>73</v>
      </c>
      <c r="C24" s="57">
        <v>12</v>
      </c>
      <c r="D24" s="117">
        <v>11</v>
      </c>
      <c r="E24" s="117">
        <v>12</v>
      </c>
      <c r="F24" s="117">
        <v>12</v>
      </c>
      <c r="G24" s="117">
        <v>12</v>
      </c>
      <c r="H24" s="117">
        <v>12</v>
      </c>
      <c r="I24" s="117">
        <v>12</v>
      </c>
      <c r="J24" s="117">
        <v>12</v>
      </c>
      <c r="K24" s="117">
        <v>12</v>
      </c>
      <c r="L24" s="117">
        <v>7</v>
      </c>
      <c r="M24" s="117">
        <v>6</v>
      </c>
      <c r="N24" s="117">
        <v>6</v>
      </c>
      <c r="O24" s="1">
        <v>7</v>
      </c>
      <c r="P24" s="1">
        <v>7</v>
      </c>
      <c r="Q24" s="1">
        <v>6</v>
      </c>
      <c r="R24" s="1">
        <v>6</v>
      </c>
      <c r="S24" s="1">
        <v>7</v>
      </c>
      <c r="T24" s="1">
        <v>17</v>
      </c>
      <c r="U24" s="1">
        <v>16</v>
      </c>
      <c r="V24" s="1">
        <v>17</v>
      </c>
      <c r="W24" s="1"/>
      <c r="X24" s="1"/>
      <c r="Y24" s="1">
        <v>16</v>
      </c>
      <c r="Z24" s="94">
        <v>7</v>
      </c>
      <c r="AA24" s="54">
        <v>42769</v>
      </c>
      <c r="AB24" s="46" t="s">
        <v>28</v>
      </c>
    </row>
    <row r="25" spans="1:28" ht="31.5" customHeight="1">
      <c r="A25" s="29">
        <v>20</v>
      </c>
      <c r="B25" s="27" t="s">
        <v>94</v>
      </c>
      <c r="C25" s="57">
        <v>12</v>
      </c>
      <c r="D25" s="117">
        <v>12</v>
      </c>
      <c r="E25" s="117">
        <v>12</v>
      </c>
      <c r="F25" s="117">
        <v>12</v>
      </c>
      <c r="G25" s="117">
        <v>11</v>
      </c>
      <c r="H25" s="117">
        <v>12</v>
      </c>
      <c r="I25" s="117">
        <v>12</v>
      </c>
      <c r="J25" s="117">
        <v>11</v>
      </c>
      <c r="K25" s="117">
        <v>12</v>
      </c>
      <c r="L25" s="117">
        <v>7</v>
      </c>
      <c r="M25" s="117">
        <v>6</v>
      </c>
      <c r="N25" s="117">
        <v>6</v>
      </c>
      <c r="O25" s="1">
        <v>7</v>
      </c>
      <c r="P25" s="1">
        <v>7</v>
      </c>
      <c r="Q25" s="1">
        <v>6</v>
      </c>
      <c r="R25" s="1">
        <v>6</v>
      </c>
      <c r="S25" s="1">
        <v>7</v>
      </c>
      <c r="T25" s="1">
        <v>16</v>
      </c>
      <c r="U25" s="1">
        <v>17</v>
      </c>
      <c r="V25" s="1">
        <v>17</v>
      </c>
      <c r="W25" s="1"/>
      <c r="X25" s="1"/>
      <c r="Y25" s="1">
        <v>17</v>
      </c>
      <c r="Z25" s="94">
        <v>7</v>
      </c>
      <c r="AA25" s="54">
        <v>42769</v>
      </c>
      <c r="AB25" s="46" t="s">
        <v>15</v>
      </c>
    </row>
    <row r="26" spans="1:28" ht="31.5" customHeight="1">
      <c r="A26" s="29">
        <v>21</v>
      </c>
      <c r="B26" s="27" t="s">
        <v>74</v>
      </c>
      <c r="C26" s="57">
        <v>12</v>
      </c>
      <c r="D26" s="117">
        <v>12</v>
      </c>
      <c r="E26" s="117">
        <v>12</v>
      </c>
      <c r="F26" s="117">
        <v>12</v>
      </c>
      <c r="G26" s="117">
        <v>12</v>
      </c>
      <c r="H26" s="117">
        <v>12</v>
      </c>
      <c r="I26" s="117">
        <v>12</v>
      </c>
      <c r="J26" s="117">
        <v>12</v>
      </c>
      <c r="K26" s="117">
        <v>12</v>
      </c>
      <c r="L26" s="117">
        <v>7</v>
      </c>
      <c r="M26" s="117">
        <v>6</v>
      </c>
      <c r="N26" s="117">
        <v>7</v>
      </c>
      <c r="O26" s="1">
        <v>7</v>
      </c>
      <c r="P26" s="1">
        <v>7</v>
      </c>
      <c r="Q26" s="1">
        <v>6</v>
      </c>
      <c r="R26" s="1">
        <v>7</v>
      </c>
      <c r="S26" s="1">
        <v>7</v>
      </c>
      <c r="T26" s="1">
        <v>17</v>
      </c>
      <c r="U26" s="1">
        <v>17</v>
      </c>
      <c r="V26" s="1">
        <v>17</v>
      </c>
      <c r="W26" s="1"/>
      <c r="X26" s="1"/>
      <c r="Y26" s="1">
        <v>17</v>
      </c>
      <c r="Z26" s="94">
        <v>7</v>
      </c>
      <c r="AA26" s="54">
        <v>42770</v>
      </c>
      <c r="AB26" s="46" t="s">
        <v>92</v>
      </c>
    </row>
    <row r="27" spans="1:28" ht="31.5" customHeight="1">
      <c r="A27" s="29">
        <v>22</v>
      </c>
      <c r="B27" s="27" t="s">
        <v>95</v>
      </c>
      <c r="C27" s="57">
        <v>11</v>
      </c>
      <c r="D27" s="117">
        <v>10</v>
      </c>
      <c r="E27" s="117">
        <v>10</v>
      </c>
      <c r="F27" s="117">
        <v>10</v>
      </c>
      <c r="G27" s="117">
        <v>10</v>
      </c>
      <c r="H27" s="117">
        <v>11</v>
      </c>
      <c r="I27" s="117">
        <v>7</v>
      </c>
      <c r="J27" s="117">
        <v>6</v>
      </c>
      <c r="K27" s="117">
        <v>6</v>
      </c>
      <c r="L27" s="117">
        <v>7</v>
      </c>
      <c r="M27" s="117">
        <v>6</v>
      </c>
      <c r="N27" s="117">
        <v>6</v>
      </c>
      <c r="O27" s="1">
        <v>6</v>
      </c>
      <c r="P27" s="1">
        <v>7</v>
      </c>
      <c r="Q27" s="1">
        <v>6</v>
      </c>
      <c r="R27" s="1">
        <v>6</v>
      </c>
      <c r="S27" s="1">
        <v>6</v>
      </c>
      <c r="T27" s="1">
        <v>17</v>
      </c>
      <c r="U27" s="1">
        <v>16</v>
      </c>
      <c r="V27" s="1">
        <v>15</v>
      </c>
      <c r="W27" s="1"/>
      <c r="X27" s="1"/>
      <c r="Y27" s="1">
        <v>16</v>
      </c>
      <c r="Z27" s="94">
        <v>6</v>
      </c>
      <c r="AA27" s="54">
        <v>42770</v>
      </c>
      <c r="AB27" s="46" t="s">
        <v>27</v>
      </c>
    </row>
    <row r="28" spans="1:28" ht="31.5" customHeight="1" thickBot="1">
      <c r="A28" s="29">
        <v>23</v>
      </c>
      <c r="B28" s="27" t="s">
        <v>105</v>
      </c>
      <c r="C28" s="57">
        <v>11</v>
      </c>
      <c r="D28" s="117">
        <v>12</v>
      </c>
      <c r="E28" s="117">
        <v>12</v>
      </c>
      <c r="F28" s="117">
        <v>12</v>
      </c>
      <c r="G28" s="117">
        <v>12</v>
      </c>
      <c r="H28" s="117">
        <v>12</v>
      </c>
      <c r="I28" s="117">
        <v>12</v>
      </c>
      <c r="J28" s="117">
        <v>12</v>
      </c>
      <c r="K28" s="117">
        <v>12</v>
      </c>
      <c r="L28" s="117">
        <v>7</v>
      </c>
      <c r="M28" s="117">
        <v>7</v>
      </c>
      <c r="N28" s="117">
        <v>6</v>
      </c>
      <c r="O28" s="1">
        <v>7</v>
      </c>
      <c r="P28" s="1">
        <v>7</v>
      </c>
      <c r="Q28" s="1">
        <v>7</v>
      </c>
      <c r="R28" s="1">
        <v>6</v>
      </c>
      <c r="S28" s="1">
        <v>7</v>
      </c>
      <c r="T28" s="1">
        <v>17</v>
      </c>
      <c r="U28" s="1">
        <v>16</v>
      </c>
      <c r="V28" s="1">
        <v>16</v>
      </c>
      <c r="W28" s="1"/>
      <c r="X28" s="1"/>
      <c r="Y28" s="1">
        <v>17</v>
      </c>
      <c r="Z28" s="94">
        <v>7</v>
      </c>
      <c r="AA28" s="54">
        <v>42770</v>
      </c>
      <c r="AB28" s="46" t="s">
        <v>93</v>
      </c>
    </row>
    <row r="29" spans="1:28" ht="31.5" customHeight="1" hidden="1">
      <c r="A29" s="29">
        <v>24</v>
      </c>
      <c r="B29" s="27"/>
      <c r="C29" s="5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94"/>
      <c r="AA29" s="54"/>
      <c r="AB29" s="46"/>
    </row>
    <row r="30" spans="1:28" ht="31.5" customHeight="1" hidden="1">
      <c r="A30" s="29">
        <v>25</v>
      </c>
      <c r="B30" s="27"/>
      <c r="C30" s="5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94"/>
      <c r="AA30" s="54"/>
      <c r="AB30" s="46"/>
    </row>
    <row r="31" spans="1:28" ht="31.5" customHeight="1" hidden="1">
      <c r="A31" s="29">
        <v>26</v>
      </c>
      <c r="B31" s="27"/>
      <c r="C31" s="5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94"/>
      <c r="AA31" s="54"/>
      <c r="AB31" s="46"/>
    </row>
    <row r="32" spans="1:28" ht="31.5" customHeight="1" hidden="1">
      <c r="A32" s="29">
        <v>27</v>
      </c>
      <c r="B32" s="27"/>
      <c r="C32" s="5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94"/>
      <c r="AA32" s="54"/>
      <c r="AB32" s="46"/>
    </row>
    <row r="33" spans="1:28" ht="31.5" customHeight="1" hidden="1">
      <c r="A33" s="29">
        <v>28</v>
      </c>
      <c r="B33" s="27"/>
      <c r="C33" s="5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94"/>
      <c r="AA33" s="54"/>
      <c r="AB33" s="46"/>
    </row>
    <row r="34" spans="1:28" ht="31.5" customHeight="1" hidden="1">
      <c r="A34" s="29">
        <v>29</v>
      </c>
      <c r="B34" s="27"/>
      <c r="C34" s="5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94"/>
      <c r="AA34" s="54"/>
      <c r="AB34" s="46"/>
    </row>
    <row r="35" spans="1:28" ht="31.5" customHeight="1" hidden="1">
      <c r="A35" s="29">
        <v>30</v>
      </c>
      <c r="B35" s="27"/>
      <c r="C35" s="5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94"/>
      <c r="AA35" s="54"/>
      <c r="AB35" s="46"/>
    </row>
    <row r="36" spans="1:28" ht="31.5" customHeight="1" hidden="1">
      <c r="A36" s="29">
        <v>31</v>
      </c>
      <c r="B36" s="27"/>
      <c r="C36" s="5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94"/>
      <c r="AA36" s="54"/>
      <c r="AB36" s="46"/>
    </row>
    <row r="37" spans="1:28" ht="31.5" customHeight="1" hidden="1">
      <c r="A37" s="29">
        <v>32</v>
      </c>
      <c r="B37" s="27"/>
      <c r="C37" s="5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94"/>
      <c r="AA37" s="54"/>
      <c r="AB37" s="46"/>
    </row>
    <row r="38" spans="1:28" ht="31.5" customHeight="1" hidden="1">
      <c r="A38" s="29">
        <v>33</v>
      </c>
      <c r="B38" s="27"/>
      <c r="C38" s="5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94"/>
      <c r="AA38" s="54"/>
      <c r="AB38" s="46"/>
    </row>
    <row r="39" spans="1:28" ht="31.5" customHeight="1" hidden="1">
      <c r="A39" s="31">
        <v>34</v>
      </c>
      <c r="B39" s="32"/>
      <c r="C39" s="9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96"/>
      <c r="AA39" s="54"/>
      <c r="AB39" s="47"/>
    </row>
    <row r="40" spans="1:28" ht="31.5" customHeight="1" hidden="1" thickBot="1">
      <c r="A40" s="31">
        <v>35</v>
      </c>
      <c r="B40" s="32"/>
      <c r="C40" s="58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97"/>
      <c r="AA40" s="90"/>
      <c r="AB40" s="47"/>
    </row>
    <row r="41" spans="1:28" ht="11.25" customHeight="1" thickBot="1">
      <c r="A41" s="34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51"/>
      <c r="AB41" s="37"/>
    </row>
    <row r="42" ht="25.5" customHeight="1" thickBot="1"/>
    <row r="43" spans="1:28" ht="31.5" customHeight="1" thickBot="1">
      <c r="A43" s="186" t="s">
        <v>11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8"/>
    </row>
    <row r="44" spans="1:28" s="124" customFormat="1" ht="31.5" customHeight="1" thickBot="1">
      <c r="A44" s="120"/>
      <c r="B44" s="121"/>
      <c r="C44" s="184" t="s">
        <v>32</v>
      </c>
      <c r="D44" s="185"/>
      <c r="E44" s="185"/>
      <c r="F44" s="184" t="s">
        <v>33</v>
      </c>
      <c r="G44" s="185"/>
      <c r="H44" s="185"/>
      <c r="I44" s="184" t="s">
        <v>34</v>
      </c>
      <c r="J44" s="185"/>
      <c r="K44" s="185"/>
      <c r="L44" s="184" t="s">
        <v>35</v>
      </c>
      <c r="M44" s="185"/>
      <c r="N44" s="185"/>
      <c r="O44" s="126" t="s">
        <v>6</v>
      </c>
      <c r="P44" s="184" t="s">
        <v>36</v>
      </c>
      <c r="Q44" s="185"/>
      <c r="R44" s="185"/>
      <c r="S44" s="126" t="s">
        <v>6</v>
      </c>
      <c r="T44" s="184" t="s">
        <v>14</v>
      </c>
      <c r="U44" s="185"/>
      <c r="V44" s="185"/>
      <c r="W44" s="126" t="s">
        <v>9</v>
      </c>
      <c r="X44" s="126" t="s">
        <v>10</v>
      </c>
      <c r="Y44" s="126" t="s">
        <v>7</v>
      </c>
      <c r="Z44" s="126" t="s">
        <v>8</v>
      </c>
      <c r="AA44" s="122"/>
      <c r="AB44" s="123"/>
    </row>
    <row r="45" spans="1:28" ht="31.5" customHeight="1" thickBot="1">
      <c r="A45" s="39" t="s">
        <v>22</v>
      </c>
      <c r="B45" s="40" t="s">
        <v>1</v>
      </c>
      <c r="C45" s="41" t="s">
        <v>37</v>
      </c>
      <c r="D45" s="41" t="s">
        <v>38</v>
      </c>
      <c r="E45" s="41" t="s">
        <v>39</v>
      </c>
      <c r="F45" s="41" t="s">
        <v>37</v>
      </c>
      <c r="G45" s="41" t="s">
        <v>38</v>
      </c>
      <c r="H45" s="41" t="s">
        <v>39</v>
      </c>
      <c r="I45" s="41" t="s">
        <v>37</v>
      </c>
      <c r="J45" s="41" t="s">
        <v>38</v>
      </c>
      <c r="K45" s="41" t="s">
        <v>39</v>
      </c>
      <c r="L45" s="41" t="s">
        <v>37</v>
      </c>
      <c r="M45" s="41" t="s">
        <v>38</v>
      </c>
      <c r="N45" s="41" t="s">
        <v>39</v>
      </c>
      <c r="O45" s="41"/>
      <c r="P45" s="41" t="s">
        <v>37</v>
      </c>
      <c r="Q45" s="41" t="s">
        <v>38</v>
      </c>
      <c r="R45" s="41" t="s">
        <v>39</v>
      </c>
      <c r="S45" s="41"/>
      <c r="T45" s="41" t="s">
        <v>37</v>
      </c>
      <c r="U45" s="41" t="s">
        <v>38</v>
      </c>
      <c r="V45" s="41" t="s">
        <v>39</v>
      </c>
      <c r="W45" s="41"/>
      <c r="X45" s="41"/>
      <c r="Y45" s="41"/>
      <c r="Z45" s="42"/>
      <c r="AA45" s="101" t="s">
        <v>2</v>
      </c>
      <c r="AB45" s="50" t="s">
        <v>3</v>
      </c>
    </row>
    <row r="46" spans="1:28" ht="42" customHeight="1">
      <c r="A46" s="28">
        <v>1</v>
      </c>
      <c r="B46" s="52" t="s">
        <v>75</v>
      </c>
      <c r="C46" s="56">
        <v>4</v>
      </c>
      <c r="D46" s="115">
        <v>3</v>
      </c>
      <c r="E46" s="115">
        <v>3</v>
      </c>
      <c r="F46" s="115">
        <v>4</v>
      </c>
      <c r="G46" s="115">
        <v>3</v>
      </c>
      <c r="H46" s="115">
        <v>3</v>
      </c>
      <c r="I46" s="115">
        <v>4</v>
      </c>
      <c r="J46" s="115">
        <v>3</v>
      </c>
      <c r="K46" s="115">
        <v>3</v>
      </c>
      <c r="L46" s="115">
        <v>4</v>
      </c>
      <c r="M46" s="115">
        <v>3</v>
      </c>
      <c r="N46" s="115">
        <v>3</v>
      </c>
      <c r="O46" s="18">
        <v>3</v>
      </c>
      <c r="P46" s="18">
        <v>4</v>
      </c>
      <c r="Q46" s="18">
        <v>3</v>
      </c>
      <c r="R46" s="18">
        <v>3</v>
      </c>
      <c r="S46" s="18">
        <v>3</v>
      </c>
      <c r="T46" s="18">
        <v>6</v>
      </c>
      <c r="U46" s="18">
        <v>3</v>
      </c>
      <c r="V46" s="18">
        <v>3</v>
      </c>
      <c r="W46" s="18"/>
      <c r="X46" s="18"/>
      <c r="Y46" s="18">
        <v>4</v>
      </c>
      <c r="Z46" s="91">
        <v>3</v>
      </c>
      <c r="AA46" s="60">
        <v>42794</v>
      </c>
      <c r="AB46" s="20" t="s">
        <v>96</v>
      </c>
    </row>
    <row r="47" spans="1:28" ht="31.5" customHeight="1">
      <c r="A47" s="29">
        <v>2</v>
      </c>
      <c r="B47" s="53" t="s">
        <v>76</v>
      </c>
      <c r="C47" s="57">
        <v>11</v>
      </c>
      <c r="D47" s="117">
        <v>10</v>
      </c>
      <c r="E47" s="117">
        <v>10</v>
      </c>
      <c r="F47" s="117">
        <v>7</v>
      </c>
      <c r="G47" s="117">
        <v>6</v>
      </c>
      <c r="H47" s="117">
        <v>6</v>
      </c>
      <c r="I47" s="117">
        <v>7</v>
      </c>
      <c r="J47" s="117">
        <v>6</v>
      </c>
      <c r="K47" s="117">
        <v>6</v>
      </c>
      <c r="L47" s="117">
        <v>10</v>
      </c>
      <c r="M47" s="117">
        <v>10</v>
      </c>
      <c r="N47" s="117">
        <v>10</v>
      </c>
      <c r="O47" s="1">
        <v>7</v>
      </c>
      <c r="P47" s="1">
        <v>10</v>
      </c>
      <c r="Q47" s="1">
        <v>10</v>
      </c>
      <c r="R47" s="1">
        <v>10</v>
      </c>
      <c r="S47" s="1">
        <v>7</v>
      </c>
      <c r="T47" s="1">
        <v>16</v>
      </c>
      <c r="U47" s="1">
        <v>16</v>
      </c>
      <c r="V47" s="1">
        <v>15</v>
      </c>
      <c r="W47" s="1"/>
      <c r="X47" s="1"/>
      <c r="Y47" s="1">
        <v>15</v>
      </c>
      <c r="Z47" s="94">
        <v>6</v>
      </c>
      <c r="AA47" s="60">
        <v>42794</v>
      </c>
      <c r="AB47" s="21" t="s">
        <v>15</v>
      </c>
    </row>
    <row r="48" spans="1:28" ht="31.5" customHeight="1">
      <c r="A48" s="29">
        <v>3</v>
      </c>
      <c r="B48" s="53" t="s">
        <v>77</v>
      </c>
      <c r="C48" s="57">
        <v>11</v>
      </c>
      <c r="D48" s="117">
        <v>10</v>
      </c>
      <c r="E48" s="117">
        <v>10</v>
      </c>
      <c r="F48" s="117">
        <v>7</v>
      </c>
      <c r="G48" s="117">
        <v>7</v>
      </c>
      <c r="H48" s="117">
        <v>6</v>
      </c>
      <c r="I48" s="117">
        <v>7</v>
      </c>
      <c r="J48" s="117">
        <v>7</v>
      </c>
      <c r="K48" s="117">
        <v>6</v>
      </c>
      <c r="L48" s="117">
        <v>10</v>
      </c>
      <c r="M48" s="117">
        <v>9</v>
      </c>
      <c r="N48" s="117">
        <v>9</v>
      </c>
      <c r="O48" s="1">
        <v>7</v>
      </c>
      <c r="P48" s="1">
        <v>10</v>
      </c>
      <c r="Q48" s="1">
        <v>9</v>
      </c>
      <c r="R48" s="1">
        <v>9</v>
      </c>
      <c r="S48" s="1">
        <v>7</v>
      </c>
      <c r="T48" s="1">
        <v>16</v>
      </c>
      <c r="U48" s="1">
        <v>15</v>
      </c>
      <c r="V48" s="1">
        <v>15</v>
      </c>
      <c r="W48" s="1"/>
      <c r="X48" s="1"/>
      <c r="Y48" s="1">
        <v>15</v>
      </c>
      <c r="Z48" s="94">
        <v>7</v>
      </c>
      <c r="AA48" s="60">
        <v>42794</v>
      </c>
      <c r="AB48" s="21" t="s">
        <v>50</v>
      </c>
    </row>
    <row r="49" spans="1:28" ht="31.5" customHeight="1">
      <c r="A49" s="29">
        <v>4</v>
      </c>
      <c r="B49" s="53" t="s">
        <v>78</v>
      </c>
      <c r="C49" s="57">
        <v>11</v>
      </c>
      <c r="D49" s="117">
        <v>10</v>
      </c>
      <c r="E49" s="117">
        <v>11</v>
      </c>
      <c r="F49" s="117">
        <v>7</v>
      </c>
      <c r="G49" s="117">
        <v>7</v>
      </c>
      <c r="H49" s="117">
        <v>7</v>
      </c>
      <c r="I49" s="117">
        <v>7</v>
      </c>
      <c r="J49" s="117">
        <v>7</v>
      </c>
      <c r="K49" s="117">
        <v>7</v>
      </c>
      <c r="L49" s="117">
        <v>11</v>
      </c>
      <c r="M49" s="117">
        <v>10</v>
      </c>
      <c r="N49" s="117">
        <v>10</v>
      </c>
      <c r="O49" s="1">
        <v>7</v>
      </c>
      <c r="P49" s="1">
        <v>10</v>
      </c>
      <c r="Q49" s="1">
        <v>10</v>
      </c>
      <c r="R49" s="1">
        <v>10</v>
      </c>
      <c r="S49" s="1">
        <v>7</v>
      </c>
      <c r="T49" s="1">
        <v>15</v>
      </c>
      <c r="U49" s="1">
        <v>15</v>
      </c>
      <c r="V49" s="1">
        <v>14</v>
      </c>
      <c r="W49" s="1"/>
      <c r="X49" s="1"/>
      <c r="Y49" s="1">
        <v>15</v>
      </c>
      <c r="Z49" s="94">
        <v>6</v>
      </c>
      <c r="AA49" s="60" t="s">
        <v>97</v>
      </c>
      <c r="AB49" s="21" t="s">
        <v>28</v>
      </c>
    </row>
    <row r="50" spans="1:28" ht="31.5" customHeight="1">
      <c r="A50" s="29">
        <v>5</v>
      </c>
      <c r="B50" s="53" t="s">
        <v>79</v>
      </c>
      <c r="C50" s="57">
        <v>12</v>
      </c>
      <c r="D50" s="117">
        <v>10</v>
      </c>
      <c r="E50" s="117">
        <v>10</v>
      </c>
      <c r="F50" s="117">
        <v>7</v>
      </c>
      <c r="G50" s="117">
        <v>7</v>
      </c>
      <c r="H50" s="117">
        <v>7</v>
      </c>
      <c r="I50" s="117">
        <v>7</v>
      </c>
      <c r="J50" s="117">
        <v>7</v>
      </c>
      <c r="K50" s="117">
        <v>7</v>
      </c>
      <c r="L50" s="117">
        <v>11</v>
      </c>
      <c r="M50" s="117">
        <v>11</v>
      </c>
      <c r="N50" s="117">
        <v>11</v>
      </c>
      <c r="O50" s="1">
        <v>7</v>
      </c>
      <c r="P50" s="1">
        <v>11</v>
      </c>
      <c r="Q50" s="1">
        <v>11</v>
      </c>
      <c r="R50" s="1">
        <v>11</v>
      </c>
      <c r="S50" s="1">
        <v>7</v>
      </c>
      <c r="T50" s="1">
        <v>16</v>
      </c>
      <c r="U50" s="1">
        <v>17</v>
      </c>
      <c r="V50" s="1">
        <v>16</v>
      </c>
      <c r="W50" s="1"/>
      <c r="X50" s="1"/>
      <c r="Y50" s="1">
        <v>16</v>
      </c>
      <c r="Z50" s="94">
        <v>7</v>
      </c>
      <c r="AA50" s="60" t="s">
        <v>97</v>
      </c>
      <c r="AB50" s="21" t="s">
        <v>28</v>
      </c>
    </row>
    <row r="51" spans="1:28" ht="42" customHeight="1">
      <c r="A51" s="29">
        <v>6</v>
      </c>
      <c r="B51" s="53" t="s">
        <v>80</v>
      </c>
      <c r="C51" s="57">
        <v>10</v>
      </c>
      <c r="D51" s="117">
        <v>9</v>
      </c>
      <c r="E51" s="117">
        <v>9</v>
      </c>
      <c r="F51" s="117">
        <v>6</v>
      </c>
      <c r="G51" s="117">
        <v>6</v>
      </c>
      <c r="H51" s="117">
        <v>6</v>
      </c>
      <c r="I51" s="117">
        <v>7</v>
      </c>
      <c r="J51" s="117">
        <v>6</v>
      </c>
      <c r="K51" s="117">
        <v>6</v>
      </c>
      <c r="L51" s="117">
        <v>9</v>
      </c>
      <c r="M51" s="117">
        <v>8</v>
      </c>
      <c r="N51" s="117">
        <v>8</v>
      </c>
      <c r="O51" s="1">
        <v>7</v>
      </c>
      <c r="P51" s="1">
        <v>9</v>
      </c>
      <c r="Q51" s="1">
        <v>8</v>
      </c>
      <c r="R51" s="1">
        <v>8</v>
      </c>
      <c r="S51" s="1">
        <v>7</v>
      </c>
      <c r="T51" s="1">
        <v>15</v>
      </c>
      <c r="U51" s="1">
        <v>15</v>
      </c>
      <c r="V51" s="1">
        <v>13</v>
      </c>
      <c r="W51" s="1"/>
      <c r="X51" s="1"/>
      <c r="Y51" s="1">
        <v>12</v>
      </c>
      <c r="Z51" s="94">
        <v>4</v>
      </c>
      <c r="AA51" s="60" t="s">
        <v>98</v>
      </c>
      <c r="AB51" s="21" t="s">
        <v>51</v>
      </c>
    </row>
    <row r="52" spans="1:28" ht="31.5" customHeight="1">
      <c r="A52" s="29">
        <v>7</v>
      </c>
      <c r="B52" s="53" t="s">
        <v>81</v>
      </c>
      <c r="C52" s="57">
        <v>12</v>
      </c>
      <c r="D52" s="117">
        <v>11</v>
      </c>
      <c r="E52" s="117">
        <v>11</v>
      </c>
      <c r="F52" s="117">
        <v>7</v>
      </c>
      <c r="G52" s="117">
        <v>7</v>
      </c>
      <c r="H52" s="117">
        <v>7</v>
      </c>
      <c r="I52" s="117">
        <v>7</v>
      </c>
      <c r="J52" s="117">
        <v>7</v>
      </c>
      <c r="K52" s="117">
        <v>7</v>
      </c>
      <c r="L52" s="117">
        <v>12</v>
      </c>
      <c r="M52" s="117">
        <v>11</v>
      </c>
      <c r="N52" s="117">
        <v>11</v>
      </c>
      <c r="O52" s="1">
        <v>7</v>
      </c>
      <c r="P52" s="1">
        <v>12</v>
      </c>
      <c r="Q52" s="1">
        <v>11</v>
      </c>
      <c r="R52" s="1">
        <v>11</v>
      </c>
      <c r="S52" s="1">
        <v>7</v>
      </c>
      <c r="T52" s="1">
        <v>17</v>
      </c>
      <c r="U52" s="1">
        <v>17</v>
      </c>
      <c r="V52" s="1">
        <v>16</v>
      </c>
      <c r="W52" s="1"/>
      <c r="X52" s="1"/>
      <c r="Y52" s="1">
        <v>16</v>
      </c>
      <c r="Z52" s="94">
        <v>7</v>
      </c>
      <c r="AA52" s="60" t="s">
        <v>98</v>
      </c>
      <c r="AB52" s="21" t="s">
        <v>49</v>
      </c>
    </row>
    <row r="53" spans="1:28" ht="31.5" customHeight="1">
      <c r="A53" s="29">
        <v>8</v>
      </c>
      <c r="B53" s="53" t="s">
        <v>82</v>
      </c>
      <c r="C53" s="57">
        <v>12</v>
      </c>
      <c r="D53" s="117">
        <v>11</v>
      </c>
      <c r="E53" s="117">
        <v>10</v>
      </c>
      <c r="F53" s="117">
        <v>7</v>
      </c>
      <c r="G53" s="117">
        <v>6</v>
      </c>
      <c r="H53" s="117">
        <v>6</v>
      </c>
      <c r="I53" s="117">
        <v>7</v>
      </c>
      <c r="J53" s="117">
        <v>6</v>
      </c>
      <c r="K53" s="117">
        <v>6</v>
      </c>
      <c r="L53" s="117">
        <v>10</v>
      </c>
      <c r="M53" s="117">
        <v>10</v>
      </c>
      <c r="N53" s="117">
        <v>10</v>
      </c>
      <c r="O53" s="1">
        <v>6</v>
      </c>
      <c r="P53" s="1">
        <v>12</v>
      </c>
      <c r="Q53" s="1">
        <v>10</v>
      </c>
      <c r="R53" s="1">
        <v>10</v>
      </c>
      <c r="S53" s="1">
        <v>6</v>
      </c>
      <c r="T53" s="1">
        <v>17</v>
      </c>
      <c r="U53" s="1">
        <v>16</v>
      </c>
      <c r="V53" s="1">
        <v>16</v>
      </c>
      <c r="W53" s="1"/>
      <c r="X53" s="1"/>
      <c r="Y53" s="1">
        <v>15</v>
      </c>
      <c r="Z53" s="94">
        <v>6</v>
      </c>
      <c r="AA53" s="60">
        <v>42766</v>
      </c>
      <c r="AB53" s="21" t="s">
        <v>99</v>
      </c>
    </row>
    <row r="54" spans="1:28" ht="38.25" customHeight="1">
      <c r="A54" s="29">
        <v>9</v>
      </c>
      <c r="B54" s="53" t="s">
        <v>83</v>
      </c>
      <c r="C54" s="57">
        <v>10</v>
      </c>
      <c r="D54" s="117">
        <v>10</v>
      </c>
      <c r="E54" s="117">
        <v>10</v>
      </c>
      <c r="F54" s="117">
        <v>6</v>
      </c>
      <c r="G54" s="117">
        <v>6</v>
      </c>
      <c r="H54" s="117">
        <v>6</v>
      </c>
      <c r="I54" s="117">
        <v>6</v>
      </c>
      <c r="J54" s="117">
        <v>6</v>
      </c>
      <c r="K54" s="117">
        <v>6</v>
      </c>
      <c r="L54" s="117">
        <v>6</v>
      </c>
      <c r="M54" s="117">
        <v>6</v>
      </c>
      <c r="N54" s="117">
        <v>6</v>
      </c>
      <c r="O54" s="1">
        <v>5</v>
      </c>
      <c r="P54" s="1">
        <v>6</v>
      </c>
      <c r="Q54" s="1">
        <v>6</v>
      </c>
      <c r="R54" s="1">
        <v>6</v>
      </c>
      <c r="S54" s="1">
        <v>5</v>
      </c>
      <c r="T54" s="1">
        <v>10</v>
      </c>
      <c r="U54" s="1">
        <v>10</v>
      </c>
      <c r="V54" s="1">
        <v>9</v>
      </c>
      <c r="W54" s="1"/>
      <c r="X54" s="1"/>
      <c r="Y54" s="1">
        <v>17</v>
      </c>
      <c r="Z54" s="94">
        <v>7</v>
      </c>
      <c r="AA54" s="60">
        <v>42766</v>
      </c>
      <c r="AB54" s="21" t="s">
        <v>100</v>
      </c>
    </row>
    <row r="55" spans="1:28" ht="44.25" customHeight="1">
      <c r="A55" s="29">
        <v>10</v>
      </c>
      <c r="B55" s="53" t="s">
        <v>84</v>
      </c>
      <c r="C55" s="57">
        <v>11</v>
      </c>
      <c r="D55" s="117">
        <v>10</v>
      </c>
      <c r="E55" s="117">
        <v>9</v>
      </c>
      <c r="F55" s="117">
        <v>7</v>
      </c>
      <c r="G55" s="117">
        <v>7</v>
      </c>
      <c r="H55" s="117">
        <v>6</v>
      </c>
      <c r="I55" s="117">
        <v>7</v>
      </c>
      <c r="J55" s="117">
        <v>7</v>
      </c>
      <c r="K55" s="117">
        <v>6</v>
      </c>
      <c r="L55" s="117">
        <v>11</v>
      </c>
      <c r="M55" s="117">
        <v>11</v>
      </c>
      <c r="N55" s="117">
        <v>10</v>
      </c>
      <c r="O55" s="1">
        <v>7</v>
      </c>
      <c r="P55" s="1">
        <v>11</v>
      </c>
      <c r="Q55" s="1">
        <v>11</v>
      </c>
      <c r="R55" s="1">
        <v>10</v>
      </c>
      <c r="S55" s="1">
        <v>7</v>
      </c>
      <c r="T55" s="1">
        <v>16</v>
      </c>
      <c r="U55" s="1">
        <v>16</v>
      </c>
      <c r="V55" s="1">
        <v>16</v>
      </c>
      <c r="W55" s="1">
        <v>7</v>
      </c>
      <c r="X55" s="1"/>
      <c r="Y55" s="1">
        <v>16</v>
      </c>
      <c r="Z55" s="94">
        <v>6</v>
      </c>
      <c r="AA55" s="60">
        <v>42767</v>
      </c>
      <c r="AB55" s="21" t="s">
        <v>15</v>
      </c>
    </row>
    <row r="56" spans="1:28" ht="31.5" customHeight="1">
      <c r="A56" s="29">
        <v>11</v>
      </c>
      <c r="B56" s="53" t="s">
        <v>85</v>
      </c>
      <c r="C56" s="57">
        <v>10</v>
      </c>
      <c r="D56" s="117">
        <v>10</v>
      </c>
      <c r="E56" s="117">
        <v>10</v>
      </c>
      <c r="F56" s="117">
        <v>6</v>
      </c>
      <c r="G56" s="117">
        <v>6</v>
      </c>
      <c r="H56" s="117">
        <v>6</v>
      </c>
      <c r="I56" s="117">
        <v>7</v>
      </c>
      <c r="J56" s="117">
        <v>6</v>
      </c>
      <c r="K56" s="117">
        <v>6</v>
      </c>
      <c r="L56" s="117">
        <v>6</v>
      </c>
      <c r="M56" s="117">
        <v>6</v>
      </c>
      <c r="N56" s="117">
        <v>6</v>
      </c>
      <c r="O56" s="1">
        <v>7</v>
      </c>
      <c r="P56" s="1">
        <v>6</v>
      </c>
      <c r="Q56" s="1">
        <v>6</v>
      </c>
      <c r="R56" s="1">
        <v>6</v>
      </c>
      <c r="S56" s="1">
        <v>7</v>
      </c>
      <c r="T56" s="1">
        <v>15</v>
      </c>
      <c r="U56" s="1">
        <v>14</v>
      </c>
      <c r="V56" s="1">
        <v>14</v>
      </c>
      <c r="W56" s="1"/>
      <c r="X56" s="1"/>
      <c r="Y56" s="1">
        <v>16</v>
      </c>
      <c r="Z56" s="94">
        <v>6</v>
      </c>
      <c r="AA56" s="60">
        <v>42768</v>
      </c>
      <c r="AB56" s="21" t="s">
        <v>51</v>
      </c>
    </row>
    <row r="57" spans="1:28" ht="42" customHeight="1">
      <c r="A57" s="29">
        <v>12</v>
      </c>
      <c r="B57" s="53" t="s">
        <v>86</v>
      </c>
      <c r="C57" s="57">
        <v>11</v>
      </c>
      <c r="D57" s="117">
        <v>11</v>
      </c>
      <c r="E57" s="117">
        <v>11</v>
      </c>
      <c r="F57" s="117">
        <v>7</v>
      </c>
      <c r="G57" s="117">
        <v>6</v>
      </c>
      <c r="H57" s="117">
        <v>7</v>
      </c>
      <c r="I57" s="117">
        <v>7</v>
      </c>
      <c r="J57" s="117">
        <v>6</v>
      </c>
      <c r="K57" s="117">
        <v>7</v>
      </c>
      <c r="L57" s="117">
        <v>11</v>
      </c>
      <c r="M57" s="117">
        <v>10</v>
      </c>
      <c r="N57" s="117">
        <v>11</v>
      </c>
      <c r="O57" s="1">
        <v>7</v>
      </c>
      <c r="P57" s="1">
        <v>10</v>
      </c>
      <c r="Q57" s="1">
        <v>10</v>
      </c>
      <c r="R57" s="1">
        <v>11</v>
      </c>
      <c r="S57" s="1">
        <v>7</v>
      </c>
      <c r="T57" s="1">
        <v>16</v>
      </c>
      <c r="U57" s="1">
        <v>17</v>
      </c>
      <c r="V57" s="1">
        <v>16</v>
      </c>
      <c r="W57" s="1">
        <v>7</v>
      </c>
      <c r="X57" s="1"/>
      <c r="Y57" s="1">
        <v>16</v>
      </c>
      <c r="Z57" s="94">
        <v>5</v>
      </c>
      <c r="AA57" s="60">
        <v>42769</v>
      </c>
      <c r="AB57" s="21" t="s">
        <v>15</v>
      </c>
    </row>
    <row r="58" spans="1:28" ht="31.5" customHeight="1">
      <c r="A58" s="29">
        <v>13</v>
      </c>
      <c r="B58" s="53" t="s">
        <v>87</v>
      </c>
      <c r="C58" s="57">
        <v>11</v>
      </c>
      <c r="D58" s="117">
        <v>11</v>
      </c>
      <c r="E58" s="117">
        <v>10</v>
      </c>
      <c r="F58" s="117">
        <v>7</v>
      </c>
      <c r="G58" s="117">
        <v>7</v>
      </c>
      <c r="H58" s="117">
        <v>6</v>
      </c>
      <c r="I58" s="117">
        <v>7</v>
      </c>
      <c r="J58" s="117">
        <v>7</v>
      </c>
      <c r="K58" s="117">
        <v>6</v>
      </c>
      <c r="L58" s="117">
        <v>7</v>
      </c>
      <c r="M58" s="117">
        <v>6</v>
      </c>
      <c r="N58" s="117">
        <v>6</v>
      </c>
      <c r="O58" s="1">
        <v>6</v>
      </c>
      <c r="P58" s="1">
        <v>7</v>
      </c>
      <c r="Q58" s="1">
        <v>6</v>
      </c>
      <c r="R58" s="1">
        <v>6</v>
      </c>
      <c r="S58" s="1">
        <v>6</v>
      </c>
      <c r="T58" s="1">
        <v>16</v>
      </c>
      <c r="U58" s="1">
        <v>17</v>
      </c>
      <c r="V58" s="1">
        <v>16</v>
      </c>
      <c r="W58" s="1"/>
      <c r="X58" s="1"/>
      <c r="Y58" s="1">
        <v>16</v>
      </c>
      <c r="Z58" s="94">
        <v>6</v>
      </c>
      <c r="AA58" s="60">
        <v>42769</v>
      </c>
      <c r="AB58" s="21" t="s">
        <v>15</v>
      </c>
    </row>
    <row r="59" spans="1:28" ht="37.5" customHeight="1">
      <c r="A59" s="29">
        <v>14</v>
      </c>
      <c r="B59" s="53" t="s">
        <v>88</v>
      </c>
      <c r="C59" s="57">
        <v>10</v>
      </c>
      <c r="D59" s="117">
        <v>10</v>
      </c>
      <c r="E59" s="117">
        <v>10</v>
      </c>
      <c r="F59" s="117">
        <v>7</v>
      </c>
      <c r="G59" s="117">
        <v>6</v>
      </c>
      <c r="H59" s="117">
        <v>6</v>
      </c>
      <c r="I59" s="117">
        <v>7</v>
      </c>
      <c r="J59" s="117">
        <v>6</v>
      </c>
      <c r="K59" s="117">
        <v>6</v>
      </c>
      <c r="L59" s="117">
        <v>10</v>
      </c>
      <c r="M59" s="117">
        <v>10</v>
      </c>
      <c r="N59" s="117">
        <v>10</v>
      </c>
      <c r="O59" s="1">
        <v>7</v>
      </c>
      <c r="P59" s="1">
        <v>10</v>
      </c>
      <c r="Q59" s="1">
        <v>10</v>
      </c>
      <c r="R59" s="1">
        <v>10</v>
      </c>
      <c r="S59" s="1">
        <v>7</v>
      </c>
      <c r="T59" s="1">
        <v>16</v>
      </c>
      <c r="U59" s="1">
        <v>15</v>
      </c>
      <c r="V59" s="1">
        <v>15</v>
      </c>
      <c r="W59" s="1"/>
      <c r="X59" s="1"/>
      <c r="Y59" s="1">
        <v>16</v>
      </c>
      <c r="Z59" s="94">
        <v>7</v>
      </c>
      <c r="AA59" s="61">
        <v>42770</v>
      </c>
      <c r="AB59" s="21" t="s">
        <v>15</v>
      </c>
    </row>
    <row r="60" spans="1:28" ht="40.5" customHeight="1" thickBot="1">
      <c r="A60" s="29">
        <v>15</v>
      </c>
      <c r="B60" s="53" t="s">
        <v>89</v>
      </c>
      <c r="C60" s="57">
        <v>11</v>
      </c>
      <c r="D60" s="117">
        <v>11</v>
      </c>
      <c r="E60" s="117">
        <v>11</v>
      </c>
      <c r="F60" s="117">
        <v>12</v>
      </c>
      <c r="G60" s="117">
        <v>12</v>
      </c>
      <c r="H60" s="117">
        <v>11</v>
      </c>
      <c r="I60" s="117">
        <v>12</v>
      </c>
      <c r="J60" s="117">
        <v>11</v>
      </c>
      <c r="K60" s="117">
        <v>11</v>
      </c>
      <c r="L60" s="117">
        <v>7</v>
      </c>
      <c r="M60" s="117">
        <v>6</v>
      </c>
      <c r="N60" s="117">
        <v>6</v>
      </c>
      <c r="O60" s="1">
        <v>6</v>
      </c>
      <c r="P60" s="1">
        <v>7</v>
      </c>
      <c r="Q60" s="1">
        <v>6</v>
      </c>
      <c r="R60" s="1">
        <v>6</v>
      </c>
      <c r="S60" s="1">
        <v>6</v>
      </c>
      <c r="T60" s="1">
        <v>17</v>
      </c>
      <c r="U60" s="1">
        <v>16</v>
      </c>
      <c r="V60" s="1">
        <v>15</v>
      </c>
      <c r="W60" s="1"/>
      <c r="X60" s="1"/>
      <c r="Y60" s="1">
        <v>16</v>
      </c>
      <c r="Z60" s="94">
        <v>6</v>
      </c>
      <c r="AA60" s="61">
        <v>42770</v>
      </c>
      <c r="AB60" s="21" t="s">
        <v>48</v>
      </c>
    </row>
    <row r="61" spans="1:28" ht="31.5" customHeight="1" hidden="1">
      <c r="A61" s="29">
        <v>16</v>
      </c>
      <c r="B61" s="53"/>
      <c r="C61" s="5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94"/>
      <c r="AA61" s="61">
        <v>42383</v>
      </c>
      <c r="AB61" s="21" t="s">
        <v>15</v>
      </c>
    </row>
    <row r="62" spans="1:28" ht="31.5" customHeight="1" hidden="1">
      <c r="A62" s="29">
        <v>17</v>
      </c>
      <c r="B62" s="53"/>
      <c r="C62" s="5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94"/>
      <c r="AA62" s="61">
        <v>42384</v>
      </c>
      <c r="AB62" s="21" t="s">
        <v>52</v>
      </c>
    </row>
    <row r="63" spans="1:28" ht="31.5" customHeight="1" hidden="1">
      <c r="A63" s="29">
        <v>18</v>
      </c>
      <c r="B63" s="53"/>
      <c r="C63" s="5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94"/>
      <c r="AA63" s="61">
        <v>42384</v>
      </c>
      <c r="AB63" s="21" t="s">
        <v>15</v>
      </c>
    </row>
    <row r="64" spans="1:28" ht="31.5" customHeight="1" hidden="1">
      <c r="A64" s="29">
        <v>19</v>
      </c>
      <c r="B64" s="53"/>
      <c r="C64" s="5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94"/>
      <c r="AA64" s="61">
        <v>42385</v>
      </c>
      <c r="AB64" s="21" t="s">
        <v>28</v>
      </c>
    </row>
    <row r="65" spans="1:28" ht="37.5" customHeight="1" hidden="1" thickBot="1">
      <c r="A65" s="29">
        <v>20</v>
      </c>
      <c r="B65" s="53"/>
      <c r="C65" s="5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94"/>
      <c r="AA65" s="61">
        <v>42385</v>
      </c>
      <c r="AB65" s="21" t="s">
        <v>51</v>
      </c>
    </row>
    <row r="66" spans="1:28" ht="31.5" customHeight="1" hidden="1">
      <c r="A66" s="29">
        <v>21</v>
      </c>
      <c r="B66" s="53"/>
      <c r="C66" s="5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94"/>
      <c r="AA66" s="61"/>
      <c r="AB66" s="21"/>
    </row>
    <row r="67" spans="1:28" ht="31.5" customHeight="1" hidden="1">
      <c r="A67" s="29">
        <v>22</v>
      </c>
      <c r="B67" s="53"/>
      <c r="C67" s="5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94"/>
      <c r="AA67" s="61"/>
      <c r="AB67" s="21"/>
    </row>
    <row r="68" spans="1:28" ht="42" customHeight="1" hidden="1">
      <c r="A68" s="29">
        <v>23</v>
      </c>
      <c r="B68" s="53"/>
      <c r="C68" s="5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94"/>
      <c r="AA68" s="60"/>
      <c r="AB68" s="21"/>
    </row>
    <row r="69" spans="1:28" ht="42" customHeight="1" hidden="1">
      <c r="A69" s="29">
        <v>24</v>
      </c>
      <c r="B69" s="53"/>
      <c r="C69" s="95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96"/>
      <c r="AA69" s="60"/>
      <c r="AB69" s="21"/>
    </row>
    <row r="70" spans="1:28" ht="31.5" customHeight="1" hidden="1" thickBot="1">
      <c r="A70" s="29">
        <v>25</v>
      </c>
      <c r="B70" s="53"/>
      <c r="C70" s="58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97"/>
      <c r="AA70" s="60"/>
      <c r="AB70" s="22"/>
    </row>
    <row r="71" spans="1:28" ht="11.25" customHeight="1" thickBot="1">
      <c r="A71" s="34"/>
      <c r="B71" s="3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1"/>
      <c r="AB71" s="37"/>
    </row>
    <row r="72" spans="1:28" ht="11.25" customHeight="1">
      <c r="A72" s="156"/>
      <c r="B72" s="157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58"/>
      <c r="AB72" s="134"/>
    </row>
    <row r="73" ht="25.5" customHeight="1" thickBot="1">
      <c r="A73"/>
    </row>
    <row r="74" spans="1:28" s="124" customFormat="1" ht="31.5" customHeight="1" thickBot="1">
      <c r="A74" s="120"/>
      <c r="B74" s="121"/>
      <c r="C74" s="184" t="s">
        <v>24</v>
      </c>
      <c r="D74" s="189"/>
      <c r="E74" s="184" t="s">
        <v>35</v>
      </c>
      <c r="F74" s="185"/>
      <c r="G74" s="189"/>
      <c r="H74" s="181" t="s">
        <v>6</v>
      </c>
      <c r="I74" s="185" t="s">
        <v>36</v>
      </c>
      <c r="J74" s="185"/>
      <c r="K74" s="189"/>
      <c r="L74" s="178" t="s">
        <v>6</v>
      </c>
      <c r="M74" s="184" t="s">
        <v>14</v>
      </c>
      <c r="N74" s="189"/>
      <c r="O74" s="126" t="s">
        <v>9</v>
      </c>
      <c r="P74" s="126" t="s">
        <v>53</v>
      </c>
      <c r="Q74" s="126" t="s">
        <v>54</v>
      </c>
      <c r="R74" s="179" t="s">
        <v>8</v>
      </c>
      <c r="S74" s="138"/>
      <c r="T74" s="131"/>
      <c r="U74" s="131"/>
      <c r="V74" s="131"/>
      <c r="W74" s="138"/>
      <c r="X74" s="138"/>
      <c r="Y74" s="138"/>
      <c r="Z74" s="139"/>
      <c r="AA74" s="181"/>
      <c r="AB74" s="123"/>
    </row>
    <row r="75" spans="1:28" ht="31.5" customHeight="1" thickBot="1">
      <c r="A75" s="39" t="s">
        <v>22</v>
      </c>
      <c r="B75" s="130" t="s">
        <v>1</v>
      </c>
      <c r="C75" s="104" t="s">
        <v>37</v>
      </c>
      <c r="D75" s="98" t="s">
        <v>40</v>
      </c>
      <c r="E75" s="173" t="s">
        <v>37</v>
      </c>
      <c r="F75" s="174" t="s">
        <v>38</v>
      </c>
      <c r="G75" s="175" t="s">
        <v>39</v>
      </c>
      <c r="H75" s="182"/>
      <c r="I75" s="174" t="s">
        <v>37</v>
      </c>
      <c r="J75" s="174" t="s">
        <v>38</v>
      </c>
      <c r="K75" s="175" t="s">
        <v>39</v>
      </c>
      <c r="L75" s="176"/>
      <c r="M75" s="183" t="s">
        <v>37</v>
      </c>
      <c r="N75" s="176" t="s">
        <v>40</v>
      </c>
      <c r="O75" s="176"/>
      <c r="P75" s="176"/>
      <c r="Q75" s="177"/>
      <c r="R75" s="180"/>
      <c r="S75" s="132"/>
      <c r="T75" s="132"/>
      <c r="U75" s="132"/>
      <c r="V75" s="132"/>
      <c r="W75" s="132"/>
      <c r="X75" s="132"/>
      <c r="Y75" s="132"/>
      <c r="Z75" s="133"/>
      <c r="AA75" s="155" t="s">
        <v>2</v>
      </c>
      <c r="AB75" s="50" t="s">
        <v>3</v>
      </c>
    </row>
    <row r="76" spans="1:28" ht="31.5" customHeight="1">
      <c r="A76" s="28">
        <v>1</v>
      </c>
      <c r="B76" s="17" t="s">
        <v>101</v>
      </c>
      <c r="C76" s="127">
        <v>11</v>
      </c>
      <c r="D76" s="127">
        <v>10</v>
      </c>
      <c r="E76" s="56">
        <v>6</v>
      </c>
      <c r="F76" s="18">
        <v>5</v>
      </c>
      <c r="G76" s="91">
        <v>5</v>
      </c>
      <c r="H76" s="20">
        <v>6</v>
      </c>
      <c r="I76" s="56">
        <v>6</v>
      </c>
      <c r="J76" s="18">
        <v>6</v>
      </c>
      <c r="K76" s="91">
        <v>5</v>
      </c>
      <c r="L76" s="20">
        <v>6</v>
      </c>
      <c r="M76" s="56">
        <v>11</v>
      </c>
      <c r="N76" s="91">
        <v>7</v>
      </c>
      <c r="O76" s="20"/>
      <c r="P76" s="20"/>
      <c r="Q76" s="20">
        <v>7</v>
      </c>
      <c r="R76" s="20">
        <v>5</v>
      </c>
      <c r="S76" s="134"/>
      <c r="T76" s="134"/>
      <c r="U76" s="134"/>
      <c r="V76" s="134"/>
      <c r="W76" s="134"/>
      <c r="X76" s="134"/>
      <c r="Y76" s="134"/>
      <c r="Z76" s="135"/>
      <c r="AA76" s="106">
        <v>42767</v>
      </c>
      <c r="AB76" s="44" t="s">
        <v>91</v>
      </c>
    </row>
    <row r="77" spans="1:28" ht="31.5" customHeight="1">
      <c r="A77" s="108">
        <v>2</v>
      </c>
      <c r="B77" s="109" t="s">
        <v>102</v>
      </c>
      <c r="C77" s="128">
        <v>9</v>
      </c>
      <c r="D77" s="128">
        <v>9</v>
      </c>
      <c r="E77" s="57">
        <v>6</v>
      </c>
      <c r="F77" s="1">
        <v>5</v>
      </c>
      <c r="G77" s="94">
        <v>5</v>
      </c>
      <c r="H77" s="21">
        <v>5</v>
      </c>
      <c r="I77" s="57">
        <v>6</v>
      </c>
      <c r="J77" s="1">
        <v>5</v>
      </c>
      <c r="K77" s="94">
        <v>5</v>
      </c>
      <c r="L77" s="21">
        <v>5</v>
      </c>
      <c r="M77" s="57">
        <v>11</v>
      </c>
      <c r="N77" s="94">
        <v>7</v>
      </c>
      <c r="O77" s="21"/>
      <c r="P77" s="21"/>
      <c r="Q77" s="21">
        <v>7</v>
      </c>
      <c r="R77" s="21">
        <v>6</v>
      </c>
      <c r="S77" s="134"/>
      <c r="T77" s="134"/>
      <c r="U77" s="134"/>
      <c r="V77" s="134"/>
      <c r="W77" s="134"/>
      <c r="X77" s="134"/>
      <c r="Y77" s="134"/>
      <c r="Z77" s="135"/>
      <c r="AA77" s="110">
        <v>42768</v>
      </c>
      <c r="AB77" s="111" t="s">
        <v>47</v>
      </c>
    </row>
    <row r="78" spans="1:28" ht="31.5" customHeight="1" thickBot="1">
      <c r="A78" s="30">
        <v>3</v>
      </c>
      <c r="B78" s="23" t="s">
        <v>103</v>
      </c>
      <c r="C78" s="129">
        <v>11</v>
      </c>
      <c r="D78" s="129">
        <v>11</v>
      </c>
      <c r="E78" s="58">
        <v>6</v>
      </c>
      <c r="F78" s="19">
        <v>7</v>
      </c>
      <c r="G78" s="97">
        <v>6</v>
      </c>
      <c r="H78" s="22">
        <v>6</v>
      </c>
      <c r="I78" s="58">
        <v>6</v>
      </c>
      <c r="J78" s="19">
        <v>7</v>
      </c>
      <c r="K78" s="97">
        <v>6</v>
      </c>
      <c r="L78" s="22">
        <v>6</v>
      </c>
      <c r="M78" s="58">
        <v>10</v>
      </c>
      <c r="N78" s="97">
        <v>7</v>
      </c>
      <c r="O78" s="22"/>
      <c r="P78" s="22"/>
      <c r="Q78" s="22">
        <v>5</v>
      </c>
      <c r="R78" s="22">
        <v>5</v>
      </c>
      <c r="S78" s="136"/>
      <c r="T78" s="136"/>
      <c r="U78" s="136"/>
      <c r="V78" s="136"/>
      <c r="W78" s="136"/>
      <c r="X78" s="136"/>
      <c r="Y78" s="136"/>
      <c r="Z78" s="137"/>
      <c r="AA78" s="107">
        <v>42769</v>
      </c>
      <c r="AB78" s="99" t="s">
        <v>15</v>
      </c>
    </row>
    <row r="79" spans="1:28" ht="31.5" customHeight="1" thickBot="1">
      <c r="A79" s="30">
        <v>4</v>
      </c>
      <c r="B79" s="23" t="s">
        <v>104</v>
      </c>
      <c r="C79" s="129">
        <v>12</v>
      </c>
      <c r="D79" s="129">
        <v>12</v>
      </c>
      <c r="E79" s="58">
        <v>6</v>
      </c>
      <c r="F79" s="19">
        <v>6</v>
      </c>
      <c r="G79" s="97">
        <v>6</v>
      </c>
      <c r="H79" s="22">
        <v>6</v>
      </c>
      <c r="I79" s="58">
        <v>6</v>
      </c>
      <c r="J79" s="19">
        <v>6</v>
      </c>
      <c r="K79" s="97">
        <v>6</v>
      </c>
      <c r="L79" s="22">
        <v>6</v>
      </c>
      <c r="M79" s="58">
        <v>11</v>
      </c>
      <c r="N79" s="97">
        <v>7</v>
      </c>
      <c r="O79" s="22"/>
      <c r="P79" s="22"/>
      <c r="Q79" s="22">
        <v>7</v>
      </c>
      <c r="R79" s="22">
        <v>6</v>
      </c>
      <c r="S79" s="136"/>
      <c r="T79" s="136"/>
      <c r="U79" s="136"/>
      <c r="V79" s="136"/>
      <c r="W79" s="136"/>
      <c r="X79" s="136"/>
      <c r="Y79" s="136"/>
      <c r="Z79" s="137"/>
      <c r="AA79" s="107">
        <v>42770</v>
      </c>
      <c r="AB79" s="99" t="s">
        <v>15</v>
      </c>
    </row>
    <row r="80" s="170" customFormat="1" ht="10.5" customHeight="1">
      <c r="AA80" s="171"/>
    </row>
  </sheetData>
  <sheetProtection/>
  <mergeCells count="18">
    <mergeCell ref="A3:AB3"/>
    <mergeCell ref="C4:E4"/>
    <mergeCell ref="C74:D74"/>
    <mergeCell ref="P44:R44"/>
    <mergeCell ref="T44:V44"/>
    <mergeCell ref="F4:H4"/>
    <mergeCell ref="I4:K4"/>
    <mergeCell ref="L4:N4"/>
    <mergeCell ref="P4:R4"/>
    <mergeCell ref="T4:V4"/>
    <mergeCell ref="A43:AB43"/>
    <mergeCell ref="E74:G74"/>
    <mergeCell ref="I74:K74"/>
    <mergeCell ref="M74:N74"/>
    <mergeCell ref="C44:E44"/>
    <mergeCell ref="F44:H44"/>
    <mergeCell ref="I44:K44"/>
    <mergeCell ref="L44:N4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B80"/>
  <sheetViews>
    <sheetView zoomScale="65" zoomScaleNormal="65" zoomScalePageLayoutView="0" workbookViewId="0" topLeftCell="A19">
      <selection activeCell="Z28" sqref="Z28"/>
    </sheetView>
  </sheetViews>
  <sheetFormatPr defaultColWidth="11.421875" defaultRowHeight="12.75"/>
  <cols>
    <col min="1" max="1" width="7.8515625" style="2" customWidth="1"/>
    <col min="2" max="2" width="53.57421875" style="2" customWidth="1"/>
    <col min="3" max="23" width="6.7109375" style="2" customWidth="1"/>
    <col min="24" max="24" width="6.421875" style="2" customWidth="1"/>
    <col min="25" max="26" width="6.7109375" style="2" customWidth="1"/>
    <col min="27" max="27" width="16.00390625" style="63" customWidth="1"/>
    <col min="28" max="28" width="52.140625" style="2" customWidth="1"/>
    <col min="29" max="29" width="11.421875" style="2" customWidth="1"/>
    <col min="30" max="30" width="11.7109375" style="2" customWidth="1"/>
    <col min="31" max="16384" width="11.421875" style="2" customWidth="1"/>
  </cols>
  <sheetData>
    <row r="2" ht="21" thickBot="1"/>
    <row r="3" spans="1:28" ht="31.5" customHeight="1" thickBot="1">
      <c r="A3" s="186" t="s">
        <v>12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8"/>
    </row>
    <row r="4" spans="1:28" s="124" customFormat="1" ht="31.5" customHeight="1" thickBot="1">
      <c r="A4" s="120"/>
      <c r="B4" s="121"/>
      <c r="C4" s="184" t="s">
        <v>32</v>
      </c>
      <c r="D4" s="185"/>
      <c r="E4" s="185"/>
      <c r="F4" s="184" t="s">
        <v>33</v>
      </c>
      <c r="G4" s="185"/>
      <c r="H4" s="185"/>
      <c r="I4" s="184" t="s">
        <v>34</v>
      </c>
      <c r="J4" s="185"/>
      <c r="K4" s="185"/>
      <c r="L4" s="184" t="s">
        <v>35</v>
      </c>
      <c r="M4" s="185"/>
      <c r="N4" s="185"/>
      <c r="O4" s="126" t="s">
        <v>6</v>
      </c>
      <c r="P4" s="184" t="s">
        <v>36</v>
      </c>
      <c r="Q4" s="185"/>
      <c r="R4" s="185"/>
      <c r="S4" s="126" t="s">
        <v>6</v>
      </c>
      <c r="T4" s="184" t="s">
        <v>14</v>
      </c>
      <c r="U4" s="185"/>
      <c r="V4" s="185"/>
      <c r="W4" s="126" t="s">
        <v>9</v>
      </c>
      <c r="X4" s="126" t="s">
        <v>10</v>
      </c>
      <c r="Y4" s="126" t="s">
        <v>7</v>
      </c>
      <c r="Z4" s="126" t="s">
        <v>8</v>
      </c>
      <c r="AA4" s="122"/>
      <c r="AB4" s="123"/>
    </row>
    <row r="5" spans="1:28" ht="31.5" customHeight="1" thickBot="1">
      <c r="A5" s="39" t="s">
        <v>22</v>
      </c>
      <c r="B5" s="40" t="s">
        <v>1</v>
      </c>
      <c r="C5" s="41" t="s">
        <v>37</v>
      </c>
      <c r="D5" s="41" t="s">
        <v>38</v>
      </c>
      <c r="E5" s="41" t="s">
        <v>39</v>
      </c>
      <c r="F5" s="41" t="s">
        <v>37</v>
      </c>
      <c r="G5" s="41" t="s">
        <v>38</v>
      </c>
      <c r="H5" s="41" t="s">
        <v>39</v>
      </c>
      <c r="I5" s="41" t="s">
        <v>37</v>
      </c>
      <c r="J5" s="41" t="s">
        <v>38</v>
      </c>
      <c r="K5" s="41" t="s">
        <v>39</v>
      </c>
      <c r="L5" s="41" t="s">
        <v>37</v>
      </c>
      <c r="M5" s="41" t="s">
        <v>38</v>
      </c>
      <c r="N5" s="41" t="s">
        <v>39</v>
      </c>
      <c r="O5" s="41"/>
      <c r="P5" s="41" t="s">
        <v>37</v>
      </c>
      <c r="Q5" s="41" t="s">
        <v>38</v>
      </c>
      <c r="R5" s="41" t="s">
        <v>39</v>
      </c>
      <c r="S5" s="41"/>
      <c r="T5" s="41" t="s">
        <v>37</v>
      </c>
      <c r="U5" s="41" t="s">
        <v>38</v>
      </c>
      <c r="V5" s="41" t="s">
        <v>39</v>
      </c>
      <c r="W5" s="41"/>
      <c r="X5" s="41"/>
      <c r="Y5" s="41"/>
      <c r="Z5" s="42"/>
      <c r="AA5" s="101" t="s">
        <v>2</v>
      </c>
      <c r="AB5" s="50" t="s">
        <v>3</v>
      </c>
    </row>
    <row r="6" spans="1:28" ht="31.5" customHeight="1">
      <c r="A6" s="28">
        <v>1</v>
      </c>
      <c r="B6" s="25" t="s">
        <v>55</v>
      </c>
      <c r="C6" s="56">
        <v>5</v>
      </c>
      <c r="D6" s="115">
        <v>5</v>
      </c>
      <c r="E6" s="115">
        <v>4</v>
      </c>
      <c r="F6" s="115">
        <v>4</v>
      </c>
      <c r="G6" s="115">
        <v>5</v>
      </c>
      <c r="H6" s="115">
        <v>4</v>
      </c>
      <c r="I6" s="115">
        <v>4</v>
      </c>
      <c r="J6" s="115">
        <v>5</v>
      </c>
      <c r="K6" s="115">
        <v>4</v>
      </c>
      <c r="L6" s="115">
        <v>3</v>
      </c>
      <c r="M6" s="115">
        <v>3</v>
      </c>
      <c r="N6" s="115">
        <v>3</v>
      </c>
      <c r="O6" s="18">
        <v>3</v>
      </c>
      <c r="P6" s="18">
        <v>3</v>
      </c>
      <c r="Q6" s="18">
        <v>3</v>
      </c>
      <c r="R6" s="18">
        <v>3</v>
      </c>
      <c r="S6" s="18">
        <v>3</v>
      </c>
      <c r="T6" s="18">
        <v>6</v>
      </c>
      <c r="U6" s="18">
        <v>6</v>
      </c>
      <c r="V6" s="18">
        <v>6</v>
      </c>
      <c r="W6" s="18"/>
      <c r="X6" s="18"/>
      <c r="Y6" s="18">
        <v>5</v>
      </c>
      <c r="Z6" s="91">
        <v>6</v>
      </c>
      <c r="AA6" s="89">
        <v>42763</v>
      </c>
      <c r="AB6" s="44" t="s">
        <v>29</v>
      </c>
    </row>
    <row r="7" spans="1:28" ht="31.5" customHeight="1">
      <c r="A7" s="29">
        <v>2</v>
      </c>
      <c r="B7" s="26" t="s">
        <v>56</v>
      </c>
      <c r="C7" s="92">
        <v>5</v>
      </c>
      <c r="D7" s="116">
        <v>6</v>
      </c>
      <c r="E7" s="116">
        <v>5</v>
      </c>
      <c r="F7" s="116">
        <v>4</v>
      </c>
      <c r="G7" s="116">
        <v>5</v>
      </c>
      <c r="H7" s="116">
        <v>5</v>
      </c>
      <c r="I7" s="116">
        <v>4</v>
      </c>
      <c r="J7" s="116">
        <v>5</v>
      </c>
      <c r="K7" s="116">
        <v>5</v>
      </c>
      <c r="L7" s="116">
        <v>4</v>
      </c>
      <c r="M7" s="116">
        <v>5</v>
      </c>
      <c r="N7" s="116">
        <v>5</v>
      </c>
      <c r="O7" s="24">
        <v>6</v>
      </c>
      <c r="P7" s="24">
        <v>4</v>
      </c>
      <c r="Q7" s="24">
        <v>5</v>
      </c>
      <c r="R7" s="24">
        <v>5</v>
      </c>
      <c r="S7" s="24">
        <v>6</v>
      </c>
      <c r="T7" s="24">
        <v>5</v>
      </c>
      <c r="U7" s="24">
        <v>7</v>
      </c>
      <c r="V7" s="24">
        <v>5</v>
      </c>
      <c r="W7" s="24"/>
      <c r="X7" s="24"/>
      <c r="Y7" s="24">
        <v>2</v>
      </c>
      <c r="Z7" s="93">
        <v>4</v>
      </c>
      <c r="AA7" s="89">
        <v>42763</v>
      </c>
      <c r="AB7" s="45" t="s">
        <v>15</v>
      </c>
    </row>
    <row r="8" spans="1:28" ht="31.5" customHeight="1">
      <c r="A8" s="29">
        <v>3</v>
      </c>
      <c r="B8" s="26" t="s">
        <v>57</v>
      </c>
      <c r="C8" s="92">
        <v>5</v>
      </c>
      <c r="D8" s="116">
        <v>5</v>
      </c>
      <c r="E8" s="116">
        <v>6</v>
      </c>
      <c r="F8" s="116">
        <v>6</v>
      </c>
      <c r="G8" s="116">
        <v>4</v>
      </c>
      <c r="H8" s="116">
        <v>6</v>
      </c>
      <c r="I8" s="116">
        <v>5</v>
      </c>
      <c r="J8" s="116">
        <v>4</v>
      </c>
      <c r="K8" s="116">
        <v>6</v>
      </c>
      <c r="L8" s="116">
        <v>4</v>
      </c>
      <c r="M8" s="116">
        <v>4</v>
      </c>
      <c r="N8" s="116">
        <v>6</v>
      </c>
      <c r="O8" s="24">
        <v>4</v>
      </c>
      <c r="P8" s="24">
        <v>5</v>
      </c>
      <c r="Q8" s="24">
        <v>4</v>
      </c>
      <c r="R8" s="24">
        <v>6</v>
      </c>
      <c r="S8" s="24">
        <v>4</v>
      </c>
      <c r="T8" s="24">
        <v>6</v>
      </c>
      <c r="U8" s="24">
        <v>6</v>
      </c>
      <c r="V8" s="24">
        <v>6</v>
      </c>
      <c r="W8" s="24"/>
      <c r="X8" s="24"/>
      <c r="Y8" s="24">
        <v>5</v>
      </c>
      <c r="Z8" s="93">
        <v>4</v>
      </c>
      <c r="AA8" s="89">
        <v>42764</v>
      </c>
      <c r="AB8" s="45" t="s">
        <v>90</v>
      </c>
    </row>
    <row r="9" spans="1:28" ht="31.5" customHeight="1">
      <c r="A9" s="29">
        <v>4</v>
      </c>
      <c r="B9" s="26" t="s">
        <v>58</v>
      </c>
      <c r="C9" s="92">
        <v>5</v>
      </c>
      <c r="D9" s="116">
        <v>6</v>
      </c>
      <c r="E9" s="116">
        <v>6</v>
      </c>
      <c r="F9" s="116">
        <v>6</v>
      </c>
      <c r="G9" s="116">
        <v>5</v>
      </c>
      <c r="H9" s="116">
        <v>6</v>
      </c>
      <c r="I9" s="116">
        <v>6</v>
      </c>
      <c r="J9" s="116">
        <v>5</v>
      </c>
      <c r="K9" s="116">
        <v>6</v>
      </c>
      <c r="L9" s="116">
        <v>5</v>
      </c>
      <c r="M9" s="116">
        <v>4</v>
      </c>
      <c r="N9" s="116">
        <v>5</v>
      </c>
      <c r="O9" s="24">
        <v>5</v>
      </c>
      <c r="P9" s="24">
        <v>5</v>
      </c>
      <c r="Q9" s="24">
        <v>4</v>
      </c>
      <c r="R9" s="24">
        <v>5</v>
      </c>
      <c r="S9" s="24">
        <v>5</v>
      </c>
      <c r="T9" s="24">
        <v>6</v>
      </c>
      <c r="U9" s="24">
        <v>6</v>
      </c>
      <c r="V9" s="24">
        <v>6</v>
      </c>
      <c r="W9" s="24"/>
      <c r="X9" s="24"/>
      <c r="Y9" s="24">
        <v>5</v>
      </c>
      <c r="Z9" s="93">
        <v>6</v>
      </c>
      <c r="AA9" s="89">
        <v>42764</v>
      </c>
      <c r="AB9" s="45" t="s">
        <v>31</v>
      </c>
    </row>
    <row r="10" spans="1:28" ht="31.5" customHeight="1">
      <c r="A10" s="29">
        <v>5</v>
      </c>
      <c r="B10" s="26" t="s">
        <v>59</v>
      </c>
      <c r="C10" s="92">
        <v>4</v>
      </c>
      <c r="D10" s="116">
        <v>5</v>
      </c>
      <c r="E10" s="116">
        <v>5</v>
      </c>
      <c r="F10" s="116">
        <v>5</v>
      </c>
      <c r="G10" s="116">
        <v>5</v>
      </c>
      <c r="H10" s="116">
        <v>6</v>
      </c>
      <c r="I10" s="116">
        <v>5</v>
      </c>
      <c r="J10" s="116">
        <v>5</v>
      </c>
      <c r="K10" s="116">
        <v>6</v>
      </c>
      <c r="L10" s="116">
        <v>4</v>
      </c>
      <c r="M10" s="116">
        <v>4</v>
      </c>
      <c r="N10" s="116">
        <v>5</v>
      </c>
      <c r="O10" s="24">
        <v>4</v>
      </c>
      <c r="P10" s="24">
        <v>4</v>
      </c>
      <c r="Q10" s="24">
        <v>4</v>
      </c>
      <c r="R10" s="24">
        <v>5</v>
      </c>
      <c r="S10" s="24">
        <v>4</v>
      </c>
      <c r="T10" s="24">
        <v>4</v>
      </c>
      <c r="U10" s="24">
        <v>5</v>
      </c>
      <c r="V10" s="24">
        <v>5</v>
      </c>
      <c r="W10" s="24"/>
      <c r="X10" s="24"/>
      <c r="Y10" s="24">
        <v>4</v>
      </c>
      <c r="Z10" s="93">
        <v>5</v>
      </c>
      <c r="AA10" s="89">
        <v>42764</v>
      </c>
      <c r="AB10" s="45" t="s">
        <v>91</v>
      </c>
    </row>
    <row r="11" spans="1:28" ht="31.5" customHeight="1">
      <c r="A11" s="29">
        <v>6</v>
      </c>
      <c r="B11" s="26" t="s">
        <v>60</v>
      </c>
      <c r="C11" s="92">
        <v>4</v>
      </c>
      <c r="D11" s="116">
        <v>5</v>
      </c>
      <c r="E11" s="116">
        <v>4</v>
      </c>
      <c r="F11" s="116">
        <v>4</v>
      </c>
      <c r="G11" s="116">
        <v>4</v>
      </c>
      <c r="H11" s="116">
        <v>4</v>
      </c>
      <c r="I11" s="116">
        <v>5</v>
      </c>
      <c r="J11" s="116">
        <v>4</v>
      </c>
      <c r="K11" s="116">
        <v>4</v>
      </c>
      <c r="L11" s="116">
        <v>3</v>
      </c>
      <c r="M11" s="116">
        <v>4</v>
      </c>
      <c r="N11" s="116">
        <v>4</v>
      </c>
      <c r="O11" s="24">
        <v>4</v>
      </c>
      <c r="P11" s="24">
        <v>3</v>
      </c>
      <c r="Q11" s="24">
        <v>4</v>
      </c>
      <c r="R11" s="24">
        <v>4</v>
      </c>
      <c r="S11" s="24">
        <v>4</v>
      </c>
      <c r="T11" s="24">
        <v>5</v>
      </c>
      <c r="U11" s="24">
        <v>6</v>
      </c>
      <c r="V11" s="24">
        <v>5</v>
      </c>
      <c r="W11" s="24"/>
      <c r="X11" s="24"/>
      <c r="Y11" s="24">
        <v>4</v>
      </c>
      <c r="Z11" s="93">
        <v>5</v>
      </c>
      <c r="AA11" s="89">
        <v>42765</v>
      </c>
      <c r="AB11" s="89" t="s">
        <v>90</v>
      </c>
    </row>
    <row r="12" spans="1:28" ht="31.5" customHeight="1">
      <c r="A12" s="29">
        <v>7</v>
      </c>
      <c r="B12" s="26" t="s">
        <v>61</v>
      </c>
      <c r="C12" s="92">
        <v>6</v>
      </c>
      <c r="D12" s="116">
        <v>5</v>
      </c>
      <c r="E12" s="116">
        <v>5</v>
      </c>
      <c r="F12" s="116">
        <v>5</v>
      </c>
      <c r="G12" s="116">
        <v>5</v>
      </c>
      <c r="H12" s="116">
        <v>6</v>
      </c>
      <c r="I12" s="116">
        <v>6</v>
      </c>
      <c r="J12" s="116">
        <v>5</v>
      </c>
      <c r="K12" s="116">
        <v>6</v>
      </c>
      <c r="L12" s="116">
        <v>5</v>
      </c>
      <c r="M12" s="116">
        <v>5</v>
      </c>
      <c r="N12" s="116">
        <v>6</v>
      </c>
      <c r="O12" s="24">
        <v>5</v>
      </c>
      <c r="P12" s="24">
        <v>5</v>
      </c>
      <c r="Q12" s="24">
        <v>5</v>
      </c>
      <c r="R12" s="24">
        <v>6</v>
      </c>
      <c r="S12" s="24">
        <v>5</v>
      </c>
      <c r="T12" s="24">
        <v>6</v>
      </c>
      <c r="U12" s="24">
        <v>7</v>
      </c>
      <c r="V12" s="24">
        <v>6</v>
      </c>
      <c r="W12" s="24"/>
      <c r="X12" s="24"/>
      <c r="Y12" s="24">
        <v>6</v>
      </c>
      <c r="Z12" s="93">
        <v>8</v>
      </c>
      <c r="AA12" s="89">
        <v>42765</v>
      </c>
      <c r="AB12" s="45" t="s">
        <v>15</v>
      </c>
    </row>
    <row r="13" spans="1:28" ht="31.5" customHeight="1">
      <c r="A13" s="29">
        <v>8</v>
      </c>
      <c r="B13" s="26" t="s">
        <v>62</v>
      </c>
      <c r="C13" s="92">
        <v>6</v>
      </c>
      <c r="D13" s="116">
        <v>7</v>
      </c>
      <c r="E13" s="116">
        <v>6</v>
      </c>
      <c r="F13" s="116">
        <v>6</v>
      </c>
      <c r="G13" s="116">
        <v>6</v>
      </c>
      <c r="H13" s="116">
        <v>6</v>
      </c>
      <c r="I13" s="116">
        <v>7</v>
      </c>
      <c r="J13" s="116">
        <v>6</v>
      </c>
      <c r="K13" s="116">
        <v>6</v>
      </c>
      <c r="L13" s="116">
        <v>5</v>
      </c>
      <c r="M13" s="116">
        <v>5</v>
      </c>
      <c r="N13" s="116">
        <v>5</v>
      </c>
      <c r="O13" s="24">
        <v>6</v>
      </c>
      <c r="P13" s="24">
        <v>5</v>
      </c>
      <c r="Q13" s="24">
        <v>5</v>
      </c>
      <c r="R13" s="24">
        <v>5</v>
      </c>
      <c r="S13" s="24">
        <v>6</v>
      </c>
      <c r="T13" s="24">
        <v>7</v>
      </c>
      <c r="U13" s="24">
        <v>8</v>
      </c>
      <c r="V13" s="24">
        <v>7</v>
      </c>
      <c r="W13" s="24"/>
      <c r="X13" s="24"/>
      <c r="Y13" s="24">
        <v>7</v>
      </c>
      <c r="Z13" s="93">
        <v>7</v>
      </c>
      <c r="AA13" s="89">
        <v>42765</v>
      </c>
      <c r="AB13" s="45" t="s">
        <v>28</v>
      </c>
    </row>
    <row r="14" spans="1:28" ht="31.5" customHeight="1">
      <c r="A14" s="29">
        <v>9</v>
      </c>
      <c r="B14" s="26" t="s">
        <v>63</v>
      </c>
      <c r="C14" s="92">
        <v>4</v>
      </c>
      <c r="D14" s="116">
        <v>4</v>
      </c>
      <c r="E14" s="116">
        <v>3</v>
      </c>
      <c r="F14" s="116">
        <v>4</v>
      </c>
      <c r="G14" s="116">
        <v>4</v>
      </c>
      <c r="H14" s="116">
        <v>4</v>
      </c>
      <c r="I14" s="116">
        <v>5</v>
      </c>
      <c r="J14" s="116">
        <v>4</v>
      </c>
      <c r="K14" s="116">
        <v>4</v>
      </c>
      <c r="L14" s="116">
        <v>3</v>
      </c>
      <c r="M14" s="116">
        <v>3</v>
      </c>
      <c r="N14" s="116">
        <v>4</v>
      </c>
      <c r="O14" s="24">
        <v>3</v>
      </c>
      <c r="P14" s="24">
        <v>3</v>
      </c>
      <c r="Q14" s="24">
        <v>3</v>
      </c>
      <c r="R14" s="24">
        <v>4</v>
      </c>
      <c r="S14" s="24">
        <v>3</v>
      </c>
      <c r="T14" s="24">
        <v>5</v>
      </c>
      <c r="U14" s="24">
        <v>5</v>
      </c>
      <c r="V14" s="24">
        <v>4</v>
      </c>
      <c r="W14" s="24"/>
      <c r="X14" s="24"/>
      <c r="Y14" s="24">
        <v>3</v>
      </c>
      <c r="Z14" s="93">
        <v>3</v>
      </c>
      <c r="AA14" s="89">
        <v>42766</v>
      </c>
      <c r="AB14" s="45" t="s">
        <v>28</v>
      </c>
    </row>
    <row r="15" spans="1:28" ht="31.5" customHeight="1">
      <c r="A15" s="29">
        <v>10</v>
      </c>
      <c r="B15" s="26" t="s">
        <v>64</v>
      </c>
      <c r="C15" s="92">
        <v>5</v>
      </c>
      <c r="D15" s="116">
        <v>5</v>
      </c>
      <c r="E15" s="116">
        <v>4</v>
      </c>
      <c r="F15" s="116">
        <v>5</v>
      </c>
      <c r="G15" s="116">
        <v>4</v>
      </c>
      <c r="H15" s="116">
        <v>5</v>
      </c>
      <c r="I15" s="116">
        <v>6</v>
      </c>
      <c r="J15" s="116">
        <v>4</v>
      </c>
      <c r="K15" s="116">
        <v>5</v>
      </c>
      <c r="L15" s="116">
        <v>5</v>
      </c>
      <c r="M15" s="116">
        <v>5</v>
      </c>
      <c r="N15" s="116">
        <v>5</v>
      </c>
      <c r="O15" s="24">
        <v>4</v>
      </c>
      <c r="P15" s="24">
        <v>5</v>
      </c>
      <c r="Q15" s="24">
        <v>5</v>
      </c>
      <c r="R15" s="24">
        <v>5</v>
      </c>
      <c r="S15" s="24">
        <v>4</v>
      </c>
      <c r="T15" s="24">
        <v>5</v>
      </c>
      <c r="U15" s="24">
        <v>4</v>
      </c>
      <c r="V15" s="24">
        <v>6</v>
      </c>
      <c r="W15" s="24"/>
      <c r="X15" s="24"/>
      <c r="Y15" s="24">
        <v>5</v>
      </c>
      <c r="Z15" s="93">
        <v>4</v>
      </c>
      <c r="AA15" s="89">
        <v>42766</v>
      </c>
      <c r="AB15" s="45" t="s">
        <v>15</v>
      </c>
    </row>
    <row r="16" spans="1:28" ht="31.5" customHeight="1">
      <c r="A16" s="29">
        <v>11</v>
      </c>
      <c r="B16" s="26" t="s">
        <v>65</v>
      </c>
      <c r="C16" s="92">
        <v>6</v>
      </c>
      <c r="D16" s="116">
        <v>7</v>
      </c>
      <c r="E16" s="116">
        <v>6</v>
      </c>
      <c r="F16" s="116">
        <v>6</v>
      </c>
      <c r="G16" s="116">
        <v>6</v>
      </c>
      <c r="H16" s="116">
        <v>6</v>
      </c>
      <c r="I16" s="116">
        <v>6</v>
      </c>
      <c r="J16" s="116">
        <v>6</v>
      </c>
      <c r="K16" s="116">
        <v>5</v>
      </c>
      <c r="L16" s="116">
        <v>4</v>
      </c>
      <c r="M16" s="116">
        <v>4</v>
      </c>
      <c r="N16" s="116">
        <v>5</v>
      </c>
      <c r="O16" s="24">
        <v>4</v>
      </c>
      <c r="P16" s="24">
        <v>4</v>
      </c>
      <c r="Q16" s="24">
        <v>4</v>
      </c>
      <c r="R16" s="24">
        <v>4</v>
      </c>
      <c r="S16" s="24">
        <v>4</v>
      </c>
      <c r="T16" s="24">
        <v>6</v>
      </c>
      <c r="U16" s="24">
        <v>7</v>
      </c>
      <c r="V16" s="24">
        <v>6</v>
      </c>
      <c r="W16" s="24"/>
      <c r="X16" s="24"/>
      <c r="Y16" s="24">
        <v>6</v>
      </c>
      <c r="Z16" s="93">
        <v>6</v>
      </c>
      <c r="AA16" s="89">
        <v>42766</v>
      </c>
      <c r="AB16" s="45" t="s">
        <v>91</v>
      </c>
    </row>
    <row r="17" spans="1:28" ht="31.5" customHeight="1">
      <c r="A17" s="29">
        <v>12</v>
      </c>
      <c r="B17" s="26" t="s">
        <v>66</v>
      </c>
      <c r="C17" s="92">
        <v>5</v>
      </c>
      <c r="D17" s="116">
        <v>5</v>
      </c>
      <c r="E17" s="116">
        <v>6</v>
      </c>
      <c r="F17" s="116">
        <v>5</v>
      </c>
      <c r="G17" s="116">
        <v>5</v>
      </c>
      <c r="H17" s="116">
        <v>6</v>
      </c>
      <c r="I17" s="116">
        <v>5</v>
      </c>
      <c r="J17" s="116">
        <v>5</v>
      </c>
      <c r="K17" s="116">
        <v>6</v>
      </c>
      <c r="L17" s="116">
        <v>4</v>
      </c>
      <c r="M17" s="116">
        <v>4</v>
      </c>
      <c r="N17" s="116">
        <v>5</v>
      </c>
      <c r="O17" s="24">
        <v>4</v>
      </c>
      <c r="P17" s="24">
        <v>4</v>
      </c>
      <c r="Q17" s="24">
        <v>4</v>
      </c>
      <c r="R17" s="24">
        <v>5</v>
      </c>
      <c r="S17" s="24">
        <v>4</v>
      </c>
      <c r="T17" s="24">
        <v>5</v>
      </c>
      <c r="U17" s="24">
        <v>6</v>
      </c>
      <c r="V17" s="24">
        <v>6</v>
      </c>
      <c r="W17" s="24"/>
      <c r="X17" s="24"/>
      <c r="Y17" s="24">
        <v>5</v>
      </c>
      <c r="Z17" s="93">
        <v>5</v>
      </c>
      <c r="AA17" s="89">
        <v>42767</v>
      </c>
      <c r="AB17" s="45" t="s">
        <v>90</v>
      </c>
    </row>
    <row r="18" spans="1:28" ht="31.5" customHeight="1">
      <c r="A18" s="29">
        <v>13</v>
      </c>
      <c r="B18" s="26" t="s">
        <v>67</v>
      </c>
      <c r="C18" s="92">
        <v>5</v>
      </c>
      <c r="D18" s="116">
        <v>5</v>
      </c>
      <c r="E18" s="116">
        <v>4</v>
      </c>
      <c r="F18" s="116">
        <v>5</v>
      </c>
      <c r="G18" s="116">
        <v>5</v>
      </c>
      <c r="H18" s="116">
        <v>5</v>
      </c>
      <c r="I18" s="116">
        <v>5</v>
      </c>
      <c r="J18" s="116">
        <v>5</v>
      </c>
      <c r="K18" s="116">
        <v>5</v>
      </c>
      <c r="L18" s="116">
        <v>4</v>
      </c>
      <c r="M18" s="116">
        <v>4</v>
      </c>
      <c r="N18" s="116">
        <v>5</v>
      </c>
      <c r="O18" s="24">
        <v>4</v>
      </c>
      <c r="P18" s="24">
        <v>4</v>
      </c>
      <c r="Q18" s="24">
        <v>4</v>
      </c>
      <c r="R18" s="24">
        <v>5</v>
      </c>
      <c r="S18" s="24">
        <v>4</v>
      </c>
      <c r="T18" s="24">
        <v>4</v>
      </c>
      <c r="U18" s="24">
        <v>5</v>
      </c>
      <c r="V18" s="24">
        <v>5</v>
      </c>
      <c r="W18" s="24"/>
      <c r="X18" s="24"/>
      <c r="Y18" s="24">
        <v>4</v>
      </c>
      <c r="Z18" s="93">
        <v>3</v>
      </c>
      <c r="AA18" s="89">
        <v>42767</v>
      </c>
      <c r="AB18" s="45" t="s">
        <v>28</v>
      </c>
    </row>
    <row r="19" spans="1:28" ht="31.5" customHeight="1">
      <c r="A19" s="29">
        <v>14</v>
      </c>
      <c r="B19" s="26" t="s">
        <v>68</v>
      </c>
      <c r="C19" s="92">
        <v>6</v>
      </c>
      <c r="D19" s="116">
        <v>7</v>
      </c>
      <c r="E19" s="116">
        <v>6</v>
      </c>
      <c r="F19" s="116">
        <v>6</v>
      </c>
      <c r="G19" s="116">
        <v>6</v>
      </c>
      <c r="H19" s="116">
        <v>6</v>
      </c>
      <c r="I19" s="116">
        <v>7</v>
      </c>
      <c r="J19" s="116">
        <v>6</v>
      </c>
      <c r="K19" s="116">
        <v>6</v>
      </c>
      <c r="L19" s="116">
        <v>5</v>
      </c>
      <c r="M19" s="116">
        <v>5</v>
      </c>
      <c r="N19" s="116">
        <v>6</v>
      </c>
      <c r="O19" s="24">
        <v>5</v>
      </c>
      <c r="P19" s="24">
        <v>5</v>
      </c>
      <c r="Q19" s="24">
        <v>5</v>
      </c>
      <c r="R19" s="24">
        <v>6</v>
      </c>
      <c r="S19" s="24">
        <v>5</v>
      </c>
      <c r="T19" s="24">
        <v>6</v>
      </c>
      <c r="U19" s="24">
        <v>7</v>
      </c>
      <c r="V19" s="24">
        <v>6</v>
      </c>
      <c r="W19" s="24"/>
      <c r="X19" s="24"/>
      <c r="Y19" s="24">
        <v>6</v>
      </c>
      <c r="Z19" s="93">
        <v>7</v>
      </c>
      <c r="AA19" s="89">
        <v>42767</v>
      </c>
      <c r="AB19" s="45" t="s">
        <v>15</v>
      </c>
    </row>
    <row r="20" spans="1:28" ht="31.5" customHeight="1">
      <c r="A20" s="29">
        <v>15</v>
      </c>
      <c r="B20" s="26" t="s">
        <v>69</v>
      </c>
      <c r="C20" s="92">
        <v>6</v>
      </c>
      <c r="D20" s="116">
        <v>6</v>
      </c>
      <c r="E20" s="116">
        <v>6</v>
      </c>
      <c r="F20" s="116">
        <v>6</v>
      </c>
      <c r="G20" s="116">
        <v>5</v>
      </c>
      <c r="H20" s="116">
        <v>6</v>
      </c>
      <c r="I20" s="116">
        <v>6</v>
      </c>
      <c r="J20" s="116">
        <v>5</v>
      </c>
      <c r="K20" s="116">
        <v>6</v>
      </c>
      <c r="L20" s="116">
        <v>6</v>
      </c>
      <c r="M20" s="116">
        <v>5</v>
      </c>
      <c r="N20" s="116">
        <v>6</v>
      </c>
      <c r="O20" s="24">
        <v>4</v>
      </c>
      <c r="P20" s="24">
        <v>6</v>
      </c>
      <c r="Q20" s="24">
        <v>5</v>
      </c>
      <c r="R20" s="24">
        <v>6</v>
      </c>
      <c r="S20" s="24">
        <v>4</v>
      </c>
      <c r="T20" s="24">
        <v>7</v>
      </c>
      <c r="U20" s="24">
        <v>6</v>
      </c>
      <c r="V20" s="24">
        <v>7</v>
      </c>
      <c r="W20" s="24"/>
      <c r="X20" s="24"/>
      <c r="Y20" s="24">
        <v>7</v>
      </c>
      <c r="Z20" s="93">
        <v>6</v>
      </c>
      <c r="AA20" s="89">
        <v>42768</v>
      </c>
      <c r="AB20" s="45" t="s">
        <v>26</v>
      </c>
    </row>
    <row r="21" spans="1:28" ht="31.5" customHeight="1">
      <c r="A21" s="29">
        <v>16</v>
      </c>
      <c r="B21" s="26" t="s">
        <v>70</v>
      </c>
      <c r="C21" s="92">
        <v>4</v>
      </c>
      <c r="D21" s="116">
        <v>3</v>
      </c>
      <c r="E21" s="116">
        <v>3</v>
      </c>
      <c r="F21" s="116">
        <v>4</v>
      </c>
      <c r="G21" s="116">
        <v>3</v>
      </c>
      <c r="H21" s="116">
        <v>3</v>
      </c>
      <c r="I21" s="116">
        <v>3</v>
      </c>
      <c r="J21" s="116">
        <v>3</v>
      </c>
      <c r="K21" s="116">
        <v>3</v>
      </c>
      <c r="L21" s="116">
        <v>3</v>
      </c>
      <c r="M21" s="116">
        <v>3</v>
      </c>
      <c r="N21" s="116">
        <v>3</v>
      </c>
      <c r="O21" s="24">
        <v>2</v>
      </c>
      <c r="P21" s="24">
        <v>3</v>
      </c>
      <c r="Q21" s="24">
        <v>3</v>
      </c>
      <c r="R21" s="24">
        <v>3</v>
      </c>
      <c r="S21" s="24">
        <v>2</v>
      </c>
      <c r="T21" s="24">
        <v>4</v>
      </c>
      <c r="U21" s="24">
        <v>4</v>
      </c>
      <c r="V21" s="24">
        <v>3</v>
      </c>
      <c r="W21" s="24"/>
      <c r="X21" s="24"/>
      <c r="Y21" s="24">
        <v>5</v>
      </c>
      <c r="Z21" s="93">
        <v>6</v>
      </c>
      <c r="AA21" s="89">
        <v>42768</v>
      </c>
      <c r="AB21" s="45" t="s">
        <v>15</v>
      </c>
    </row>
    <row r="22" spans="1:28" ht="31.5" customHeight="1">
      <c r="A22" s="29">
        <v>17</v>
      </c>
      <c r="B22" s="26" t="s">
        <v>71</v>
      </c>
      <c r="C22" s="92">
        <v>4</v>
      </c>
      <c r="D22" s="116">
        <v>5</v>
      </c>
      <c r="E22" s="116">
        <v>5</v>
      </c>
      <c r="F22" s="116">
        <v>5</v>
      </c>
      <c r="G22" s="116">
        <v>4</v>
      </c>
      <c r="H22" s="116">
        <v>5</v>
      </c>
      <c r="I22" s="116">
        <v>6</v>
      </c>
      <c r="J22" s="116">
        <v>4</v>
      </c>
      <c r="K22" s="116">
        <v>5</v>
      </c>
      <c r="L22" s="116">
        <v>4</v>
      </c>
      <c r="M22" s="116">
        <v>4</v>
      </c>
      <c r="N22" s="116">
        <v>4</v>
      </c>
      <c r="O22" s="24">
        <v>5</v>
      </c>
      <c r="P22" s="24">
        <v>4</v>
      </c>
      <c r="Q22" s="24">
        <v>4</v>
      </c>
      <c r="R22" s="24">
        <v>4</v>
      </c>
      <c r="S22" s="24">
        <v>5</v>
      </c>
      <c r="T22" s="24">
        <v>6</v>
      </c>
      <c r="U22" s="24">
        <v>6</v>
      </c>
      <c r="V22" s="24">
        <v>6</v>
      </c>
      <c r="W22" s="24"/>
      <c r="X22" s="24"/>
      <c r="Y22" s="24">
        <v>5</v>
      </c>
      <c r="Z22" s="93">
        <v>5</v>
      </c>
      <c r="AA22" s="54">
        <v>42768</v>
      </c>
      <c r="AB22" s="45" t="s">
        <v>30</v>
      </c>
    </row>
    <row r="23" spans="1:28" ht="31.5" customHeight="1">
      <c r="A23" s="29">
        <v>18</v>
      </c>
      <c r="B23" s="26" t="s">
        <v>72</v>
      </c>
      <c r="C23" s="92">
        <v>5</v>
      </c>
      <c r="D23" s="116">
        <v>6</v>
      </c>
      <c r="E23" s="116">
        <v>5</v>
      </c>
      <c r="F23" s="116">
        <v>4</v>
      </c>
      <c r="G23" s="116">
        <v>5</v>
      </c>
      <c r="H23" s="116">
        <v>4</v>
      </c>
      <c r="I23" s="116">
        <v>4</v>
      </c>
      <c r="J23" s="116">
        <v>5</v>
      </c>
      <c r="K23" s="116">
        <v>4</v>
      </c>
      <c r="L23" s="116">
        <v>3</v>
      </c>
      <c r="M23" s="116">
        <v>4</v>
      </c>
      <c r="N23" s="116">
        <v>4</v>
      </c>
      <c r="O23" s="24">
        <v>4</v>
      </c>
      <c r="P23" s="24">
        <v>3</v>
      </c>
      <c r="Q23" s="24">
        <v>4</v>
      </c>
      <c r="R23" s="24">
        <v>4</v>
      </c>
      <c r="S23" s="24">
        <v>4</v>
      </c>
      <c r="T23" s="24">
        <v>4</v>
      </c>
      <c r="U23" s="24">
        <v>6</v>
      </c>
      <c r="V23" s="24">
        <v>4</v>
      </c>
      <c r="W23" s="24"/>
      <c r="X23" s="24"/>
      <c r="Y23" s="24">
        <v>4</v>
      </c>
      <c r="Z23" s="93">
        <v>5</v>
      </c>
      <c r="AA23" s="54">
        <v>42769</v>
      </c>
      <c r="AB23" s="45" t="s">
        <v>27</v>
      </c>
    </row>
    <row r="24" spans="1:28" ht="31.5" customHeight="1">
      <c r="A24" s="29">
        <v>19</v>
      </c>
      <c r="B24" s="27" t="s">
        <v>73</v>
      </c>
      <c r="C24" s="57">
        <v>5</v>
      </c>
      <c r="D24" s="117">
        <v>5</v>
      </c>
      <c r="E24" s="117">
        <v>6</v>
      </c>
      <c r="F24" s="117">
        <v>5</v>
      </c>
      <c r="G24" s="117">
        <v>5</v>
      </c>
      <c r="H24" s="117">
        <v>6</v>
      </c>
      <c r="I24" s="117">
        <v>6</v>
      </c>
      <c r="J24" s="117">
        <v>5</v>
      </c>
      <c r="K24" s="117">
        <v>6</v>
      </c>
      <c r="L24" s="117">
        <v>4</v>
      </c>
      <c r="M24" s="117">
        <v>4</v>
      </c>
      <c r="N24" s="117">
        <v>6</v>
      </c>
      <c r="O24" s="1">
        <v>4</v>
      </c>
      <c r="P24" s="1">
        <v>4</v>
      </c>
      <c r="Q24" s="1">
        <v>4</v>
      </c>
      <c r="R24" s="1">
        <v>6</v>
      </c>
      <c r="S24" s="1">
        <v>4</v>
      </c>
      <c r="T24" s="1">
        <v>5</v>
      </c>
      <c r="U24" s="1">
        <v>6</v>
      </c>
      <c r="V24" s="1">
        <v>6</v>
      </c>
      <c r="W24" s="1"/>
      <c r="X24" s="1"/>
      <c r="Y24" s="1">
        <v>4</v>
      </c>
      <c r="Z24" s="94">
        <v>5</v>
      </c>
      <c r="AA24" s="54">
        <v>42769</v>
      </c>
      <c r="AB24" s="46" t="s">
        <v>28</v>
      </c>
    </row>
    <row r="25" spans="1:28" ht="31.5" customHeight="1">
      <c r="A25" s="29">
        <v>20</v>
      </c>
      <c r="B25" s="27" t="s">
        <v>94</v>
      </c>
      <c r="C25" s="57">
        <v>5</v>
      </c>
      <c r="D25" s="117">
        <v>5</v>
      </c>
      <c r="E25" s="117">
        <v>6</v>
      </c>
      <c r="F25" s="117">
        <v>5</v>
      </c>
      <c r="G25" s="117">
        <v>5</v>
      </c>
      <c r="H25" s="117">
        <v>5</v>
      </c>
      <c r="I25" s="117">
        <v>6</v>
      </c>
      <c r="J25" s="117">
        <v>5</v>
      </c>
      <c r="K25" s="117">
        <v>5</v>
      </c>
      <c r="L25" s="117">
        <v>5</v>
      </c>
      <c r="M25" s="117">
        <v>5</v>
      </c>
      <c r="N25" s="117">
        <v>5</v>
      </c>
      <c r="O25" s="1">
        <v>4</v>
      </c>
      <c r="P25" s="1">
        <v>5</v>
      </c>
      <c r="Q25" s="1">
        <v>5</v>
      </c>
      <c r="R25" s="1">
        <v>5</v>
      </c>
      <c r="S25" s="1">
        <v>4</v>
      </c>
      <c r="T25" s="1">
        <v>7</v>
      </c>
      <c r="U25" s="1">
        <v>6</v>
      </c>
      <c r="V25" s="1">
        <v>6</v>
      </c>
      <c r="W25" s="1"/>
      <c r="X25" s="1"/>
      <c r="Y25" s="1">
        <v>6</v>
      </c>
      <c r="Z25" s="94">
        <v>5</v>
      </c>
      <c r="AA25" s="54">
        <v>42769</v>
      </c>
      <c r="AB25" s="46" t="s">
        <v>15</v>
      </c>
    </row>
    <row r="26" spans="1:28" ht="31.5" customHeight="1">
      <c r="A26" s="29">
        <v>21</v>
      </c>
      <c r="B26" s="27" t="s">
        <v>74</v>
      </c>
      <c r="C26" s="57">
        <v>5</v>
      </c>
      <c r="D26" s="117">
        <v>5</v>
      </c>
      <c r="E26" s="117">
        <v>5</v>
      </c>
      <c r="F26" s="117">
        <v>7</v>
      </c>
      <c r="G26" s="117">
        <v>5</v>
      </c>
      <c r="H26" s="117">
        <v>6</v>
      </c>
      <c r="I26" s="117">
        <v>6</v>
      </c>
      <c r="J26" s="117">
        <v>5</v>
      </c>
      <c r="K26" s="117">
        <v>6</v>
      </c>
      <c r="L26" s="117">
        <v>5</v>
      </c>
      <c r="M26" s="117">
        <v>5</v>
      </c>
      <c r="N26" s="117">
        <v>6</v>
      </c>
      <c r="O26" s="1">
        <v>5</v>
      </c>
      <c r="P26" s="1">
        <v>5</v>
      </c>
      <c r="Q26" s="1">
        <v>5</v>
      </c>
      <c r="R26" s="1">
        <v>6</v>
      </c>
      <c r="S26" s="1">
        <v>5</v>
      </c>
      <c r="T26" s="1">
        <v>6</v>
      </c>
      <c r="U26" s="1">
        <v>6</v>
      </c>
      <c r="V26" s="1">
        <v>7</v>
      </c>
      <c r="W26" s="1"/>
      <c r="X26" s="1"/>
      <c r="Y26" s="1">
        <v>6</v>
      </c>
      <c r="Z26" s="94">
        <v>7</v>
      </c>
      <c r="AA26" s="54">
        <v>42770</v>
      </c>
      <c r="AB26" s="46" t="s">
        <v>92</v>
      </c>
    </row>
    <row r="27" spans="1:28" ht="31.5" customHeight="1">
      <c r="A27" s="29">
        <v>22</v>
      </c>
      <c r="B27" s="27" t="s">
        <v>95</v>
      </c>
      <c r="C27" s="57">
        <v>4</v>
      </c>
      <c r="D27" s="117">
        <v>4</v>
      </c>
      <c r="E27" s="117">
        <v>3</v>
      </c>
      <c r="F27" s="117">
        <v>4</v>
      </c>
      <c r="G27" s="117">
        <v>3</v>
      </c>
      <c r="H27" s="117">
        <v>3</v>
      </c>
      <c r="I27" s="117">
        <v>4</v>
      </c>
      <c r="J27" s="117">
        <v>3</v>
      </c>
      <c r="K27" s="117">
        <v>3</v>
      </c>
      <c r="L27" s="117">
        <v>3</v>
      </c>
      <c r="M27" s="117">
        <v>3</v>
      </c>
      <c r="N27" s="117">
        <v>3</v>
      </c>
      <c r="O27" s="1">
        <v>3</v>
      </c>
      <c r="P27" s="1">
        <v>3</v>
      </c>
      <c r="Q27" s="1">
        <v>3</v>
      </c>
      <c r="R27" s="1">
        <v>3</v>
      </c>
      <c r="S27" s="1">
        <v>3</v>
      </c>
      <c r="T27" s="1">
        <v>4</v>
      </c>
      <c r="U27" s="1">
        <v>4</v>
      </c>
      <c r="V27" s="1">
        <v>3</v>
      </c>
      <c r="W27" s="1"/>
      <c r="X27" s="1"/>
      <c r="Y27" s="1">
        <v>3</v>
      </c>
      <c r="Z27" s="94">
        <v>4</v>
      </c>
      <c r="AA27" s="54">
        <v>42770</v>
      </c>
      <c r="AB27" s="46" t="s">
        <v>27</v>
      </c>
    </row>
    <row r="28" spans="1:28" ht="31.5" customHeight="1" thickBot="1">
      <c r="A28" s="29">
        <v>23</v>
      </c>
      <c r="B28" s="27" t="s">
        <v>105</v>
      </c>
      <c r="C28" s="57">
        <v>4</v>
      </c>
      <c r="D28" s="117">
        <v>4</v>
      </c>
      <c r="E28" s="117">
        <v>4</v>
      </c>
      <c r="F28" s="117">
        <v>5</v>
      </c>
      <c r="G28" s="117">
        <v>5</v>
      </c>
      <c r="H28" s="117">
        <v>5</v>
      </c>
      <c r="I28" s="117">
        <v>5</v>
      </c>
      <c r="J28" s="117">
        <v>5</v>
      </c>
      <c r="K28" s="117">
        <v>5</v>
      </c>
      <c r="L28" s="117">
        <v>4</v>
      </c>
      <c r="M28" s="117">
        <v>3</v>
      </c>
      <c r="N28" s="117">
        <v>5</v>
      </c>
      <c r="O28" s="1">
        <v>4</v>
      </c>
      <c r="P28" s="1">
        <v>4</v>
      </c>
      <c r="Q28" s="1">
        <v>3</v>
      </c>
      <c r="R28" s="1">
        <v>5</v>
      </c>
      <c r="S28" s="1">
        <v>4</v>
      </c>
      <c r="T28" s="1">
        <v>6</v>
      </c>
      <c r="U28" s="1">
        <v>5</v>
      </c>
      <c r="V28" s="1">
        <v>6</v>
      </c>
      <c r="W28" s="1"/>
      <c r="X28" s="1"/>
      <c r="Y28" s="1">
        <v>4</v>
      </c>
      <c r="Z28" s="94">
        <v>5</v>
      </c>
      <c r="AA28" s="54">
        <v>42770</v>
      </c>
      <c r="AB28" s="46" t="s">
        <v>93</v>
      </c>
    </row>
    <row r="29" spans="1:28" ht="31.5" customHeight="1" hidden="1">
      <c r="A29" s="29">
        <v>24</v>
      </c>
      <c r="B29" s="27"/>
      <c r="C29" s="5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94"/>
      <c r="AA29" s="54"/>
      <c r="AB29" s="46"/>
    </row>
    <row r="30" spans="1:28" ht="31.5" customHeight="1" hidden="1">
      <c r="A30" s="29">
        <v>25</v>
      </c>
      <c r="B30" s="27"/>
      <c r="C30" s="5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94"/>
      <c r="AA30" s="54"/>
      <c r="AB30" s="46"/>
    </row>
    <row r="31" spans="1:28" ht="31.5" customHeight="1" hidden="1">
      <c r="A31" s="29">
        <v>26</v>
      </c>
      <c r="B31" s="27"/>
      <c r="C31" s="5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94"/>
      <c r="AA31" s="54"/>
      <c r="AB31" s="46"/>
    </row>
    <row r="32" spans="1:28" ht="31.5" customHeight="1" hidden="1">
      <c r="A32" s="29">
        <v>27</v>
      </c>
      <c r="B32" s="27"/>
      <c r="C32" s="5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94"/>
      <c r="AA32" s="54"/>
      <c r="AB32" s="46"/>
    </row>
    <row r="33" spans="1:28" ht="31.5" customHeight="1" hidden="1">
      <c r="A33" s="29">
        <v>28</v>
      </c>
      <c r="B33" s="27"/>
      <c r="C33" s="5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94"/>
      <c r="AA33" s="54"/>
      <c r="AB33" s="46"/>
    </row>
    <row r="34" spans="1:28" ht="31.5" customHeight="1" hidden="1">
      <c r="A34" s="29">
        <v>29</v>
      </c>
      <c r="B34" s="27"/>
      <c r="C34" s="5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94"/>
      <c r="AA34" s="54"/>
      <c r="AB34" s="46"/>
    </row>
    <row r="35" spans="1:28" ht="31.5" customHeight="1" hidden="1">
      <c r="A35" s="29">
        <v>30</v>
      </c>
      <c r="B35" s="27"/>
      <c r="C35" s="5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94"/>
      <c r="AA35" s="54"/>
      <c r="AB35" s="46"/>
    </row>
    <row r="36" spans="1:28" ht="31.5" customHeight="1" hidden="1">
      <c r="A36" s="29">
        <v>31</v>
      </c>
      <c r="B36" s="27"/>
      <c r="C36" s="5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94"/>
      <c r="AA36" s="54"/>
      <c r="AB36" s="46"/>
    </row>
    <row r="37" spans="1:28" ht="31.5" customHeight="1" hidden="1">
      <c r="A37" s="29">
        <v>32</v>
      </c>
      <c r="B37" s="27"/>
      <c r="C37" s="5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94"/>
      <c r="AA37" s="54"/>
      <c r="AB37" s="46"/>
    </row>
    <row r="38" spans="1:28" ht="31.5" customHeight="1" hidden="1">
      <c r="A38" s="29">
        <v>33</v>
      </c>
      <c r="B38" s="27"/>
      <c r="C38" s="5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94"/>
      <c r="AA38" s="54"/>
      <c r="AB38" s="46"/>
    </row>
    <row r="39" spans="1:28" ht="31.5" customHeight="1" hidden="1">
      <c r="A39" s="31">
        <v>34</v>
      </c>
      <c r="B39" s="32"/>
      <c r="C39" s="9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96"/>
      <c r="AA39" s="54"/>
      <c r="AB39" s="47"/>
    </row>
    <row r="40" spans="1:28" ht="31.5" customHeight="1" hidden="1" thickBot="1">
      <c r="A40" s="31">
        <v>35</v>
      </c>
      <c r="B40" s="32"/>
      <c r="C40" s="58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97"/>
      <c r="AA40" s="90"/>
      <c r="AB40" s="47"/>
    </row>
    <row r="41" spans="1:28" ht="11.25" customHeight="1" thickBot="1">
      <c r="A41" s="34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51"/>
      <c r="AB41" s="37"/>
    </row>
    <row r="42" ht="25.5" customHeight="1" thickBot="1"/>
    <row r="43" spans="1:28" ht="31.5" customHeight="1" thickBot="1">
      <c r="A43" s="186" t="s">
        <v>11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8"/>
    </row>
    <row r="44" spans="1:28" s="124" customFormat="1" ht="31.5" customHeight="1" thickBot="1">
      <c r="A44" s="120"/>
      <c r="B44" s="121"/>
      <c r="C44" s="184" t="s">
        <v>32</v>
      </c>
      <c r="D44" s="185"/>
      <c r="E44" s="185"/>
      <c r="F44" s="184" t="s">
        <v>33</v>
      </c>
      <c r="G44" s="185"/>
      <c r="H44" s="185"/>
      <c r="I44" s="184" t="s">
        <v>34</v>
      </c>
      <c r="J44" s="185"/>
      <c r="K44" s="185"/>
      <c r="L44" s="184" t="s">
        <v>35</v>
      </c>
      <c r="M44" s="185"/>
      <c r="N44" s="185"/>
      <c r="O44" s="126" t="s">
        <v>6</v>
      </c>
      <c r="P44" s="184" t="s">
        <v>36</v>
      </c>
      <c r="Q44" s="185"/>
      <c r="R44" s="185"/>
      <c r="S44" s="126" t="s">
        <v>6</v>
      </c>
      <c r="T44" s="184" t="s">
        <v>14</v>
      </c>
      <c r="U44" s="185"/>
      <c r="V44" s="185"/>
      <c r="W44" s="126" t="s">
        <v>9</v>
      </c>
      <c r="X44" s="126" t="s">
        <v>10</v>
      </c>
      <c r="Y44" s="126" t="s">
        <v>7</v>
      </c>
      <c r="Z44" s="126" t="s">
        <v>8</v>
      </c>
      <c r="AA44" s="122"/>
      <c r="AB44" s="123"/>
    </row>
    <row r="45" spans="1:28" ht="31.5" customHeight="1" thickBot="1">
      <c r="A45" s="39" t="s">
        <v>22</v>
      </c>
      <c r="B45" s="40" t="s">
        <v>1</v>
      </c>
      <c r="C45" s="41" t="s">
        <v>37</v>
      </c>
      <c r="D45" s="41" t="s">
        <v>38</v>
      </c>
      <c r="E45" s="41" t="s">
        <v>39</v>
      </c>
      <c r="F45" s="41" t="s">
        <v>37</v>
      </c>
      <c r="G45" s="41" t="s">
        <v>38</v>
      </c>
      <c r="H45" s="41" t="s">
        <v>39</v>
      </c>
      <c r="I45" s="41" t="s">
        <v>37</v>
      </c>
      <c r="J45" s="41" t="s">
        <v>38</v>
      </c>
      <c r="K45" s="41" t="s">
        <v>39</v>
      </c>
      <c r="L45" s="41" t="s">
        <v>37</v>
      </c>
      <c r="M45" s="41" t="s">
        <v>38</v>
      </c>
      <c r="N45" s="41" t="s">
        <v>39</v>
      </c>
      <c r="O45" s="41"/>
      <c r="P45" s="41" t="s">
        <v>37</v>
      </c>
      <c r="Q45" s="41" t="s">
        <v>38</v>
      </c>
      <c r="R45" s="41" t="s">
        <v>39</v>
      </c>
      <c r="S45" s="41"/>
      <c r="T45" s="41" t="s">
        <v>37</v>
      </c>
      <c r="U45" s="41" t="s">
        <v>38</v>
      </c>
      <c r="V45" s="41" t="s">
        <v>39</v>
      </c>
      <c r="W45" s="41"/>
      <c r="X45" s="41"/>
      <c r="Y45" s="41"/>
      <c r="Z45" s="42"/>
      <c r="AA45" s="101" t="s">
        <v>2</v>
      </c>
      <c r="AB45" s="50" t="s">
        <v>3</v>
      </c>
    </row>
    <row r="46" spans="1:28" ht="42" customHeight="1">
      <c r="A46" s="28">
        <v>1</v>
      </c>
      <c r="B46" s="52" t="s">
        <v>75</v>
      </c>
      <c r="C46" s="56">
        <v>3</v>
      </c>
      <c r="D46" s="115">
        <v>3</v>
      </c>
      <c r="E46" s="115">
        <v>2</v>
      </c>
      <c r="F46" s="115">
        <v>3</v>
      </c>
      <c r="G46" s="115">
        <v>3</v>
      </c>
      <c r="H46" s="115">
        <v>2</v>
      </c>
      <c r="I46" s="115">
        <v>3</v>
      </c>
      <c r="J46" s="115">
        <v>3</v>
      </c>
      <c r="K46" s="115">
        <v>2</v>
      </c>
      <c r="L46" s="115">
        <v>3</v>
      </c>
      <c r="M46" s="115">
        <v>2</v>
      </c>
      <c r="N46" s="115">
        <v>2</v>
      </c>
      <c r="O46" s="18">
        <v>3</v>
      </c>
      <c r="P46" s="18">
        <v>3</v>
      </c>
      <c r="Q46" s="18">
        <v>2</v>
      </c>
      <c r="R46" s="18">
        <v>2</v>
      </c>
      <c r="S46" s="18">
        <v>3</v>
      </c>
      <c r="T46" s="18">
        <v>4</v>
      </c>
      <c r="U46" s="18">
        <v>4</v>
      </c>
      <c r="V46" s="18">
        <v>3</v>
      </c>
      <c r="W46" s="18"/>
      <c r="X46" s="18"/>
      <c r="Y46" s="18">
        <v>4</v>
      </c>
      <c r="Z46" s="91">
        <v>3</v>
      </c>
      <c r="AA46" s="60">
        <v>42794</v>
      </c>
      <c r="AB46" s="20" t="s">
        <v>96</v>
      </c>
    </row>
    <row r="47" spans="1:28" ht="31.5" customHeight="1">
      <c r="A47" s="29">
        <v>2</v>
      </c>
      <c r="B47" s="53" t="s">
        <v>76</v>
      </c>
      <c r="C47" s="57">
        <v>5</v>
      </c>
      <c r="D47" s="117">
        <v>4</v>
      </c>
      <c r="E47" s="117">
        <v>5</v>
      </c>
      <c r="F47" s="117">
        <v>5</v>
      </c>
      <c r="G47" s="117">
        <v>5</v>
      </c>
      <c r="H47" s="117">
        <v>5</v>
      </c>
      <c r="I47" s="117">
        <v>4</v>
      </c>
      <c r="J47" s="117">
        <v>5</v>
      </c>
      <c r="K47" s="117">
        <v>5</v>
      </c>
      <c r="L47" s="117">
        <v>4</v>
      </c>
      <c r="M47" s="117">
        <v>4</v>
      </c>
      <c r="N47" s="117">
        <v>5</v>
      </c>
      <c r="O47" s="1">
        <v>5</v>
      </c>
      <c r="P47" s="1">
        <v>5</v>
      </c>
      <c r="Q47" s="1">
        <v>4</v>
      </c>
      <c r="R47" s="1">
        <v>5</v>
      </c>
      <c r="S47" s="1">
        <v>5</v>
      </c>
      <c r="T47" s="1">
        <v>6</v>
      </c>
      <c r="U47" s="1">
        <v>6</v>
      </c>
      <c r="V47" s="1">
        <v>6</v>
      </c>
      <c r="W47" s="1"/>
      <c r="X47" s="1"/>
      <c r="Y47" s="1">
        <v>5</v>
      </c>
      <c r="Z47" s="94">
        <v>5</v>
      </c>
      <c r="AA47" s="60">
        <v>42794</v>
      </c>
      <c r="AB47" s="21" t="s">
        <v>15</v>
      </c>
    </row>
    <row r="48" spans="1:28" ht="31.5" customHeight="1">
      <c r="A48" s="29">
        <v>3</v>
      </c>
      <c r="B48" s="53" t="s">
        <v>77</v>
      </c>
      <c r="C48" s="57">
        <v>5</v>
      </c>
      <c r="D48" s="117">
        <v>5</v>
      </c>
      <c r="E48" s="117">
        <v>5</v>
      </c>
      <c r="F48" s="117">
        <v>5</v>
      </c>
      <c r="G48" s="117">
        <v>4</v>
      </c>
      <c r="H48" s="117">
        <v>5</v>
      </c>
      <c r="I48" s="117">
        <v>4</v>
      </c>
      <c r="J48" s="117">
        <v>4</v>
      </c>
      <c r="K48" s="117">
        <v>5</v>
      </c>
      <c r="L48" s="117">
        <v>5</v>
      </c>
      <c r="M48" s="117">
        <v>4</v>
      </c>
      <c r="N48" s="117">
        <v>5</v>
      </c>
      <c r="O48" s="1">
        <v>4</v>
      </c>
      <c r="P48" s="1">
        <v>5</v>
      </c>
      <c r="Q48" s="1">
        <v>4</v>
      </c>
      <c r="R48" s="1">
        <v>5</v>
      </c>
      <c r="S48" s="1">
        <v>4</v>
      </c>
      <c r="T48" s="1">
        <v>6</v>
      </c>
      <c r="U48" s="1">
        <v>5</v>
      </c>
      <c r="V48" s="1">
        <v>5</v>
      </c>
      <c r="W48" s="1"/>
      <c r="X48" s="1"/>
      <c r="Y48" s="1">
        <v>5</v>
      </c>
      <c r="Z48" s="94">
        <v>6</v>
      </c>
      <c r="AA48" s="60">
        <v>42794</v>
      </c>
      <c r="AB48" s="21" t="s">
        <v>50</v>
      </c>
    </row>
    <row r="49" spans="1:28" ht="31.5" customHeight="1">
      <c r="A49" s="29">
        <v>4</v>
      </c>
      <c r="B49" s="53" t="s">
        <v>78</v>
      </c>
      <c r="C49" s="57">
        <v>7</v>
      </c>
      <c r="D49" s="117">
        <v>6</v>
      </c>
      <c r="E49" s="117">
        <v>6</v>
      </c>
      <c r="F49" s="117">
        <v>5</v>
      </c>
      <c r="G49" s="117">
        <v>4</v>
      </c>
      <c r="H49" s="117">
        <v>5</v>
      </c>
      <c r="I49" s="117">
        <v>6</v>
      </c>
      <c r="J49" s="117">
        <v>4</v>
      </c>
      <c r="K49" s="117">
        <v>5</v>
      </c>
      <c r="L49" s="117">
        <v>5</v>
      </c>
      <c r="M49" s="117">
        <v>4</v>
      </c>
      <c r="N49" s="117">
        <v>5</v>
      </c>
      <c r="O49" s="1">
        <v>4</v>
      </c>
      <c r="P49" s="1">
        <v>5</v>
      </c>
      <c r="Q49" s="1">
        <v>4</v>
      </c>
      <c r="R49" s="1">
        <v>5</v>
      </c>
      <c r="S49" s="1">
        <v>4</v>
      </c>
      <c r="T49" s="1">
        <v>6</v>
      </c>
      <c r="U49" s="1">
        <v>6</v>
      </c>
      <c r="V49" s="1">
        <v>6</v>
      </c>
      <c r="W49" s="1"/>
      <c r="X49" s="1"/>
      <c r="Y49" s="1">
        <v>5</v>
      </c>
      <c r="Z49" s="94">
        <v>5</v>
      </c>
      <c r="AA49" s="60" t="s">
        <v>97</v>
      </c>
      <c r="AB49" s="21" t="s">
        <v>28</v>
      </c>
    </row>
    <row r="50" spans="1:28" ht="31.5" customHeight="1">
      <c r="A50" s="29">
        <v>5</v>
      </c>
      <c r="B50" s="53" t="s">
        <v>79</v>
      </c>
      <c r="C50" s="57">
        <v>6</v>
      </c>
      <c r="D50" s="117">
        <v>5</v>
      </c>
      <c r="E50" s="117">
        <v>6</v>
      </c>
      <c r="F50" s="117">
        <v>5</v>
      </c>
      <c r="G50" s="117">
        <v>5</v>
      </c>
      <c r="H50" s="117">
        <v>6</v>
      </c>
      <c r="I50" s="117">
        <v>5</v>
      </c>
      <c r="J50" s="117">
        <v>5</v>
      </c>
      <c r="K50" s="117">
        <v>6</v>
      </c>
      <c r="L50" s="117">
        <v>5</v>
      </c>
      <c r="M50" s="117">
        <v>5</v>
      </c>
      <c r="N50" s="117">
        <v>5</v>
      </c>
      <c r="O50" s="1">
        <v>5</v>
      </c>
      <c r="P50" s="1">
        <v>5</v>
      </c>
      <c r="Q50" s="1">
        <v>5</v>
      </c>
      <c r="R50" s="1">
        <v>5</v>
      </c>
      <c r="S50" s="1">
        <v>5</v>
      </c>
      <c r="T50" s="1">
        <v>7</v>
      </c>
      <c r="U50" s="1">
        <v>7</v>
      </c>
      <c r="V50" s="1">
        <v>6</v>
      </c>
      <c r="W50" s="1"/>
      <c r="X50" s="1"/>
      <c r="Y50" s="1">
        <v>6</v>
      </c>
      <c r="Z50" s="94">
        <v>6</v>
      </c>
      <c r="AA50" s="60" t="s">
        <v>97</v>
      </c>
      <c r="AB50" s="21" t="s">
        <v>28</v>
      </c>
    </row>
    <row r="51" spans="1:28" ht="42" customHeight="1">
      <c r="A51" s="29">
        <v>6</v>
      </c>
      <c r="B51" s="53" t="s">
        <v>80</v>
      </c>
      <c r="C51" s="57">
        <v>6</v>
      </c>
      <c r="D51" s="117">
        <v>5</v>
      </c>
      <c r="E51" s="117">
        <v>5</v>
      </c>
      <c r="F51" s="117">
        <v>5</v>
      </c>
      <c r="G51" s="117">
        <v>5</v>
      </c>
      <c r="H51" s="117">
        <v>5</v>
      </c>
      <c r="I51" s="117">
        <v>6</v>
      </c>
      <c r="J51" s="117">
        <v>5</v>
      </c>
      <c r="K51" s="117">
        <v>5</v>
      </c>
      <c r="L51" s="117">
        <v>5</v>
      </c>
      <c r="M51" s="117">
        <v>5</v>
      </c>
      <c r="N51" s="117">
        <v>5</v>
      </c>
      <c r="O51" s="1">
        <v>6</v>
      </c>
      <c r="P51" s="1">
        <v>5</v>
      </c>
      <c r="Q51" s="1">
        <v>5</v>
      </c>
      <c r="R51" s="1">
        <v>5</v>
      </c>
      <c r="S51" s="1">
        <v>6</v>
      </c>
      <c r="T51" s="1">
        <v>7</v>
      </c>
      <c r="U51" s="1">
        <v>6</v>
      </c>
      <c r="V51" s="1">
        <v>6</v>
      </c>
      <c r="W51" s="1"/>
      <c r="X51" s="1"/>
      <c r="Y51" s="1">
        <v>5</v>
      </c>
      <c r="Z51" s="94">
        <v>5</v>
      </c>
      <c r="AA51" s="60" t="s">
        <v>98</v>
      </c>
      <c r="AB51" s="21" t="s">
        <v>51</v>
      </c>
    </row>
    <row r="52" spans="1:28" ht="31.5" customHeight="1">
      <c r="A52" s="29">
        <v>7</v>
      </c>
      <c r="B52" s="53" t="s">
        <v>81</v>
      </c>
      <c r="C52" s="57">
        <v>6</v>
      </c>
      <c r="D52" s="117">
        <v>5</v>
      </c>
      <c r="E52" s="117">
        <v>5</v>
      </c>
      <c r="F52" s="117">
        <v>6</v>
      </c>
      <c r="G52" s="117">
        <v>5</v>
      </c>
      <c r="H52" s="117">
        <v>5</v>
      </c>
      <c r="I52" s="117">
        <v>5</v>
      </c>
      <c r="J52" s="117">
        <v>5</v>
      </c>
      <c r="K52" s="117">
        <v>5</v>
      </c>
      <c r="L52" s="117">
        <v>7</v>
      </c>
      <c r="M52" s="117">
        <v>6</v>
      </c>
      <c r="N52" s="117">
        <v>6</v>
      </c>
      <c r="O52" s="1">
        <v>6</v>
      </c>
      <c r="P52" s="1">
        <v>7</v>
      </c>
      <c r="Q52" s="1">
        <v>6</v>
      </c>
      <c r="R52" s="1">
        <v>6</v>
      </c>
      <c r="S52" s="1">
        <v>6</v>
      </c>
      <c r="T52" s="1">
        <v>7</v>
      </c>
      <c r="U52" s="1">
        <v>6</v>
      </c>
      <c r="V52" s="1">
        <v>6</v>
      </c>
      <c r="W52" s="1"/>
      <c r="X52" s="1"/>
      <c r="Y52" s="1">
        <v>6</v>
      </c>
      <c r="Z52" s="94">
        <v>6</v>
      </c>
      <c r="AA52" s="60" t="s">
        <v>98</v>
      </c>
      <c r="AB52" s="21" t="s">
        <v>49</v>
      </c>
    </row>
    <row r="53" spans="1:28" ht="31.5" customHeight="1">
      <c r="A53" s="29">
        <v>8</v>
      </c>
      <c r="B53" s="53" t="s">
        <v>82</v>
      </c>
      <c r="C53" s="57">
        <v>5</v>
      </c>
      <c r="D53" s="117">
        <v>5</v>
      </c>
      <c r="E53" s="117">
        <v>5</v>
      </c>
      <c r="F53" s="117">
        <v>6</v>
      </c>
      <c r="G53" s="117">
        <v>5</v>
      </c>
      <c r="H53" s="117">
        <v>5</v>
      </c>
      <c r="I53" s="117">
        <v>6</v>
      </c>
      <c r="J53" s="117">
        <v>5</v>
      </c>
      <c r="K53" s="117">
        <v>5</v>
      </c>
      <c r="L53" s="117">
        <v>6</v>
      </c>
      <c r="M53" s="117">
        <v>5</v>
      </c>
      <c r="N53" s="117">
        <v>5</v>
      </c>
      <c r="O53" s="1">
        <v>5</v>
      </c>
      <c r="P53" s="1">
        <v>6</v>
      </c>
      <c r="Q53" s="1">
        <v>5</v>
      </c>
      <c r="R53" s="1">
        <v>5</v>
      </c>
      <c r="S53" s="1">
        <v>5</v>
      </c>
      <c r="T53" s="1">
        <v>7</v>
      </c>
      <c r="U53" s="1">
        <v>6</v>
      </c>
      <c r="V53" s="1">
        <v>6</v>
      </c>
      <c r="W53" s="1"/>
      <c r="X53" s="1"/>
      <c r="Y53" s="1">
        <v>5</v>
      </c>
      <c r="Z53" s="94">
        <v>4</v>
      </c>
      <c r="AA53" s="60">
        <v>42766</v>
      </c>
      <c r="AB53" s="21" t="s">
        <v>99</v>
      </c>
    </row>
    <row r="54" spans="1:28" ht="38.25" customHeight="1">
      <c r="A54" s="29">
        <v>9</v>
      </c>
      <c r="B54" s="53" t="s">
        <v>83</v>
      </c>
      <c r="C54" s="57">
        <v>3</v>
      </c>
      <c r="D54" s="117">
        <v>3</v>
      </c>
      <c r="E54" s="117">
        <v>3</v>
      </c>
      <c r="F54" s="117">
        <v>4</v>
      </c>
      <c r="G54" s="117">
        <v>3</v>
      </c>
      <c r="H54" s="117">
        <v>3</v>
      </c>
      <c r="I54" s="117">
        <v>3</v>
      </c>
      <c r="J54" s="117">
        <v>3</v>
      </c>
      <c r="K54" s="117">
        <v>3</v>
      </c>
      <c r="L54" s="117">
        <v>3</v>
      </c>
      <c r="M54" s="117">
        <v>2</v>
      </c>
      <c r="N54" s="117">
        <v>3</v>
      </c>
      <c r="O54" s="1">
        <v>3</v>
      </c>
      <c r="P54" s="1">
        <v>3</v>
      </c>
      <c r="Q54" s="1">
        <v>2</v>
      </c>
      <c r="R54" s="1">
        <v>3</v>
      </c>
      <c r="S54" s="1">
        <v>3</v>
      </c>
      <c r="T54" s="1">
        <v>3</v>
      </c>
      <c r="U54" s="1">
        <v>2</v>
      </c>
      <c r="V54" s="1">
        <v>3</v>
      </c>
      <c r="W54" s="1"/>
      <c r="X54" s="1"/>
      <c r="Y54" s="1">
        <v>5</v>
      </c>
      <c r="Z54" s="94">
        <v>6</v>
      </c>
      <c r="AA54" s="60">
        <v>42766</v>
      </c>
      <c r="AB54" s="21" t="s">
        <v>100</v>
      </c>
    </row>
    <row r="55" spans="1:28" ht="44.25" customHeight="1">
      <c r="A55" s="29">
        <v>10</v>
      </c>
      <c r="B55" s="53" t="s">
        <v>84</v>
      </c>
      <c r="C55" s="57">
        <v>4</v>
      </c>
      <c r="D55" s="117">
        <v>5</v>
      </c>
      <c r="E55" s="117">
        <v>4</v>
      </c>
      <c r="F55" s="117">
        <v>5</v>
      </c>
      <c r="G55" s="117">
        <v>5</v>
      </c>
      <c r="H55" s="117">
        <v>5</v>
      </c>
      <c r="I55" s="117">
        <v>6</v>
      </c>
      <c r="J55" s="117">
        <v>5</v>
      </c>
      <c r="K55" s="117">
        <v>5</v>
      </c>
      <c r="L55" s="117">
        <v>5</v>
      </c>
      <c r="M55" s="117">
        <v>5</v>
      </c>
      <c r="N55" s="117">
        <v>5</v>
      </c>
      <c r="O55" s="1">
        <v>6</v>
      </c>
      <c r="P55" s="1">
        <v>5</v>
      </c>
      <c r="Q55" s="1">
        <v>5</v>
      </c>
      <c r="R55" s="1">
        <v>5</v>
      </c>
      <c r="S55" s="1">
        <v>6</v>
      </c>
      <c r="T55" s="1">
        <v>6</v>
      </c>
      <c r="U55" s="1">
        <v>6</v>
      </c>
      <c r="V55" s="1">
        <v>6</v>
      </c>
      <c r="W55" s="1">
        <v>6</v>
      </c>
      <c r="X55" s="1"/>
      <c r="Y55" s="1">
        <v>4</v>
      </c>
      <c r="Z55" s="94">
        <v>4</v>
      </c>
      <c r="AA55" s="60">
        <v>42767</v>
      </c>
      <c r="AB55" s="21" t="s">
        <v>15</v>
      </c>
    </row>
    <row r="56" spans="1:28" ht="31.5" customHeight="1">
      <c r="A56" s="29">
        <v>11</v>
      </c>
      <c r="B56" s="53" t="s">
        <v>85</v>
      </c>
      <c r="C56" s="57">
        <v>4</v>
      </c>
      <c r="D56" s="117">
        <v>4</v>
      </c>
      <c r="E56" s="117">
        <v>4</v>
      </c>
      <c r="F56" s="117">
        <v>4</v>
      </c>
      <c r="G56" s="117">
        <v>3</v>
      </c>
      <c r="H56" s="117">
        <v>4</v>
      </c>
      <c r="I56" s="117">
        <v>5</v>
      </c>
      <c r="J56" s="117">
        <v>3</v>
      </c>
      <c r="K56" s="117">
        <v>4</v>
      </c>
      <c r="L56" s="117">
        <v>4</v>
      </c>
      <c r="M56" s="117">
        <v>3</v>
      </c>
      <c r="N56" s="117">
        <v>4</v>
      </c>
      <c r="O56" s="1">
        <v>4</v>
      </c>
      <c r="P56" s="1">
        <v>4</v>
      </c>
      <c r="Q56" s="1">
        <v>3</v>
      </c>
      <c r="R56" s="1">
        <v>4</v>
      </c>
      <c r="S56" s="1">
        <v>4</v>
      </c>
      <c r="T56" s="1">
        <v>4</v>
      </c>
      <c r="U56" s="1">
        <v>5</v>
      </c>
      <c r="V56" s="1">
        <v>4</v>
      </c>
      <c r="W56" s="1"/>
      <c r="X56" s="1"/>
      <c r="Y56" s="1">
        <v>4</v>
      </c>
      <c r="Z56" s="94">
        <v>5</v>
      </c>
      <c r="AA56" s="60">
        <v>42768</v>
      </c>
      <c r="AB56" s="21" t="s">
        <v>51</v>
      </c>
    </row>
    <row r="57" spans="1:28" ht="42" customHeight="1">
      <c r="A57" s="29">
        <v>12</v>
      </c>
      <c r="B57" s="53" t="s">
        <v>86</v>
      </c>
      <c r="C57" s="57">
        <v>5</v>
      </c>
      <c r="D57" s="117">
        <v>5</v>
      </c>
      <c r="E57" s="117">
        <v>5</v>
      </c>
      <c r="F57" s="117">
        <v>5</v>
      </c>
      <c r="G57" s="117">
        <v>5</v>
      </c>
      <c r="H57" s="117">
        <v>5</v>
      </c>
      <c r="I57" s="117">
        <v>6</v>
      </c>
      <c r="J57" s="117">
        <v>5</v>
      </c>
      <c r="K57" s="117">
        <v>5</v>
      </c>
      <c r="L57" s="117">
        <v>6</v>
      </c>
      <c r="M57" s="117">
        <v>5</v>
      </c>
      <c r="N57" s="117">
        <v>5</v>
      </c>
      <c r="O57" s="1">
        <v>6</v>
      </c>
      <c r="P57" s="1">
        <v>5</v>
      </c>
      <c r="Q57" s="1">
        <v>5</v>
      </c>
      <c r="R57" s="1">
        <v>5</v>
      </c>
      <c r="S57" s="1">
        <v>6</v>
      </c>
      <c r="T57" s="1">
        <v>7</v>
      </c>
      <c r="U57" s="1">
        <v>5</v>
      </c>
      <c r="V57" s="1">
        <v>5</v>
      </c>
      <c r="W57" s="1">
        <v>6</v>
      </c>
      <c r="X57" s="1"/>
      <c r="Y57" s="1">
        <v>7</v>
      </c>
      <c r="Z57" s="94">
        <v>3</v>
      </c>
      <c r="AA57" s="60">
        <v>42769</v>
      </c>
      <c r="AB57" s="21" t="s">
        <v>15</v>
      </c>
    </row>
    <row r="58" spans="1:28" ht="31.5" customHeight="1">
      <c r="A58" s="29">
        <v>13</v>
      </c>
      <c r="B58" s="53" t="s">
        <v>87</v>
      </c>
      <c r="C58" s="57">
        <v>5</v>
      </c>
      <c r="D58" s="117">
        <v>5</v>
      </c>
      <c r="E58" s="117">
        <v>5</v>
      </c>
      <c r="F58" s="117">
        <v>5</v>
      </c>
      <c r="G58" s="117">
        <v>4</v>
      </c>
      <c r="H58" s="117">
        <v>5</v>
      </c>
      <c r="I58" s="117">
        <v>6</v>
      </c>
      <c r="J58" s="117">
        <v>4</v>
      </c>
      <c r="K58" s="117">
        <v>5</v>
      </c>
      <c r="L58" s="117">
        <v>4</v>
      </c>
      <c r="M58" s="117">
        <v>4</v>
      </c>
      <c r="N58" s="117">
        <v>5</v>
      </c>
      <c r="O58" s="1">
        <v>4</v>
      </c>
      <c r="P58" s="1">
        <v>4</v>
      </c>
      <c r="Q58" s="1">
        <v>4</v>
      </c>
      <c r="R58" s="1">
        <v>5</v>
      </c>
      <c r="S58" s="1">
        <v>4</v>
      </c>
      <c r="T58" s="1">
        <v>7</v>
      </c>
      <c r="U58" s="1">
        <v>5</v>
      </c>
      <c r="V58" s="1">
        <v>6</v>
      </c>
      <c r="W58" s="1"/>
      <c r="X58" s="1"/>
      <c r="Y58" s="1">
        <v>5</v>
      </c>
      <c r="Z58" s="94">
        <v>4</v>
      </c>
      <c r="AA58" s="60">
        <v>42769</v>
      </c>
      <c r="AB58" s="21" t="s">
        <v>15</v>
      </c>
    </row>
    <row r="59" spans="1:28" ht="37.5" customHeight="1">
      <c r="A59" s="29">
        <v>14</v>
      </c>
      <c r="B59" s="53" t="s">
        <v>88</v>
      </c>
      <c r="C59" s="57">
        <v>5</v>
      </c>
      <c r="D59" s="117">
        <v>4</v>
      </c>
      <c r="E59" s="117">
        <v>4</v>
      </c>
      <c r="F59" s="117">
        <v>5</v>
      </c>
      <c r="G59" s="117">
        <v>4</v>
      </c>
      <c r="H59" s="117">
        <v>4</v>
      </c>
      <c r="I59" s="117">
        <v>5</v>
      </c>
      <c r="J59" s="117">
        <v>4</v>
      </c>
      <c r="K59" s="117">
        <v>4</v>
      </c>
      <c r="L59" s="117">
        <v>5</v>
      </c>
      <c r="M59" s="117">
        <v>4</v>
      </c>
      <c r="N59" s="117">
        <v>4</v>
      </c>
      <c r="O59" s="1">
        <v>4</v>
      </c>
      <c r="P59" s="1">
        <v>5</v>
      </c>
      <c r="Q59" s="1">
        <v>4</v>
      </c>
      <c r="R59" s="1">
        <v>4</v>
      </c>
      <c r="S59" s="1">
        <v>4</v>
      </c>
      <c r="T59" s="1">
        <v>6</v>
      </c>
      <c r="U59" s="1">
        <v>5</v>
      </c>
      <c r="V59" s="1">
        <v>5</v>
      </c>
      <c r="W59" s="1"/>
      <c r="X59" s="1"/>
      <c r="Y59" s="1">
        <v>4</v>
      </c>
      <c r="Z59" s="94">
        <v>5</v>
      </c>
      <c r="AA59" s="61">
        <v>42770</v>
      </c>
      <c r="AB59" s="21" t="s">
        <v>15</v>
      </c>
    </row>
    <row r="60" spans="1:28" ht="40.5" customHeight="1" thickBot="1">
      <c r="A60" s="29">
        <v>15</v>
      </c>
      <c r="B60" s="53" t="s">
        <v>89</v>
      </c>
      <c r="C60" s="57">
        <v>6</v>
      </c>
      <c r="D60" s="117">
        <v>6</v>
      </c>
      <c r="E60" s="117">
        <v>6</v>
      </c>
      <c r="F60" s="117">
        <v>6</v>
      </c>
      <c r="G60" s="117">
        <v>5</v>
      </c>
      <c r="H60" s="117">
        <v>5</v>
      </c>
      <c r="I60" s="117">
        <v>6</v>
      </c>
      <c r="J60" s="117">
        <v>5</v>
      </c>
      <c r="K60" s="117">
        <v>5</v>
      </c>
      <c r="L60" s="117">
        <v>6</v>
      </c>
      <c r="M60" s="117">
        <v>5</v>
      </c>
      <c r="N60" s="117">
        <v>5</v>
      </c>
      <c r="O60" s="1">
        <v>6</v>
      </c>
      <c r="P60" s="1">
        <v>6</v>
      </c>
      <c r="Q60" s="1">
        <v>5</v>
      </c>
      <c r="R60" s="1">
        <v>5</v>
      </c>
      <c r="S60" s="1">
        <v>6</v>
      </c>
      <c r="T60" s="1">
        <v>7</v>
      </c>
      <c r="U60" s="1">
        <v>6</v>
      </c>
      <c r="V60" s="1">
        <v>6</v>
      </c>
      <c r="W60" s="1"/>
      <c r="X60" s="1"/>
      <c r="Y60" s="1">
        <v>6</v>
      </c>
      <c r="Z60" s="94">
        <v>6</v>
      </c>
      <c r="AA60" s="61">
        <v>42770</v>
      </c>
      <c r="AB60" s="21" t="s">
        <v>48</v>
      </c>
    </row>
    <row r="61" spans="1:28" ht="31.5" customHeight="1" hidden="1">
      <c r="A61" s="29">
        <v>16</v>
      </c>
      <c r="B61" s="53"/>
      <c r="C61" s="5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94"/>
      <c r="AA61" s="61">
        <v>42383</v>
      </c>
      <c r="AB61" s="21" t="s">
        <v>15</v>
      </c>
    </row>
    <row r="62" spans="1:28" ht="31.5" customHeight="1" hidden="1">
      <c r="A62" s="29">
        <v>17</v>
      </c>
      <c r="B62" s="53"/>
      <c r="C62" s="5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94"/>
      <c r="AA62" s="61">
        <v>42384</v>
      </c>
      <c r="AB62" s="21" t="s">
        <v>52</v>
      </c>
    </row>
    <row r="63" spans="1:28" ht="31.5" customHeight="1" hidden="1">
      <c r="A63" s="29">
        <v>18</v>
      </c>
      <c r="B63" s="53"/>
      <c r="C63" s="5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94"/>
      <c r="AA63" s="61">
        <v>42384</v>
      </c>
      <c r="AB63" s="21" t="s">
        <v>15</v>
      </c>
    </row>
    <row r="64" spans="1:28" ht="31.5" customHeight="1" hidden="1">
      <c r="A64" s="29">
        <v>19</v>
      </c>
      <c r="B64" s="53"/>
      <c r="C64" s="5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94"/>
      <c r="AA64" s="61">
        <v>42385</v>
      </c>
      <c r="AB64" s="21" t="s">
        <v>28</v>
      </c>
    </row>
    <row r="65" spans="1:28" ht="37.5" customHeight="1" hidden="1" thickBot="1">
      <c r="A65" s="29">
        <v>20</v>
      </c>
      <c r="B65" s="53"/>
      <c r="C65" s="5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94"/>
      <c r="AA65" s="61">
        <v>42385</v>
      </c>
      <c r="AB65" s="21" t="s">
        <v>51</v>
      </c>
    </row>
    <row r="66" spans="1:28" ht="31.5" customHeight="1" hidden="1">
      <c r="A66" s="29">
        <v>21</v>
      </c>
      <c r="B66" s="53"/>
      <c r="C66" s="5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94"/>
      <c r="AA66" s="61"/>
      <c r="AB66" s="21"/>
    </row>
    <row r="67" spans="1:28" ht="31.5" customHeight="1" hidden="1">
      <c r="A67" s="29">
        <v>22</v>
      </c>
      <c r="B67" s="53"/>
      <c r="C67" s="5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94"/>
      <c r="AA67" s="61"/>
      <c r="AB67" s="21"/>
    </row>
    <row r="68" spans="1:28" ht="42" customHeight="1" hidden="1">
      <c r="A68" s="29">
        <v>23</v>
      </c>
      <c r="B68" s="53"/>
      <c r="C68" s="5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94"/>
      <c r="AA68" s="60"/>
      <c r="AB68" s="21"/>
    </row>
    <row r="69" spans="1:28" ht="42" customHeight="1" hidden="1">
      <c r="A69" s="29">
        <v>24</v>
      </c>
      <c r="B69" s="53"/>
      <c r="C69" s="95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96"/>
      <c r="AA69" s="60"/>
      <c r="AB69" s="21"/>
    </row>
    <row r="70" spans="1:28" ht="31.5" customHeight="1" hidden="1" thickBot="1">
      <c r="A70" s="29">
        <v>25</v>
      </c>
      <c r="B70" s="53"/>
      <c r="C70" s="58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97"/>
      <c r="AA70" s="60"/>
      <c r="AB70" s="22"/>
    </row>
    <row r="71" spans="1:28" ht="11.25" customHeight="1" thickBot="1">
      <c r="A71" s="34"/>
      <c r="B71" s="3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1"/>
      <c r="AB71" s="37"/>
    </row>
    <row r="72" spans="1:28" ht="11.25" customHeight="1">
      <c r="A72" s="156"/>
      <c r="B72" s="157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58"/>
      <c r="AB72" s="134"/>
    </row>
    <row r="73" ht="25.5" customHeight="1" thickBot="1">
      <c r="A73"/>
    </row>
    <row r="74" spans="1:28" s="124" customFormat="1" ht="31.5" customHeight="1" thickBot="1">
      <c r="A74" s="120"/>
      <c r="B74" s="121"/>
      <c r="C74" s="184" t="s">
        <v>24</v>
      </c>
      <c r="D74" s="189"/>
      <c r="E74" s="184" t="s">
        <v>35</v>
      </c>
      <c r="F74" s="185"/>
      <c r="G74" s="189"/>
      <c r="H74" s="181" t="s">
        <v>6</v>
      </c>
      <c r="I74" s="185" t="s">
        <v>36</v>
      </c>
      <c r="J74" s="185"/>
      <c r="K74" s="189"/>
      <c r="L74" s="178" t="s">
        <v>6</v>
      </c>
      <c r="M74" s="184" t="s">
        <v>14</v>
      </c>
      <c r="N74" s="189"/>
      <c r="O74" s="126" t="s">
        <v>9</v>
      </c>
      <c r="P74" s="126" t="s">
        <v>53</v>
      </c>
      <c r="Q74" s="126" t="s">
        <v>54</v>
      </c>
      <c r="R74" s="179" t="s">
        <v>8</v>
      </c>
      <c r="S74" s="138"/>
      <c r="T74" s="131"/>
      <c r="U74" s="131"/>
      <c r="V74" s="131"/>
      <c r="W74" s="138"/>
      <c r="X74" s="138"/>
      <c r="Y74" s="138"/>
      <c r="Z74" s="139"/>
      <c r="AA74" s="181"/>
      <c r="AB74" s="123"/>
    </row>
    <row r="75" spans="1:28" ht="31.5" customHeight="1" thickBot="1">
      <c r="A75" s="39" t="s">
        <v>22</v>
      </c>
      <c r="B75" s="130" t="s">
        <v>1</v>
      </c>
      <c r="C75" s="104" t="s">
        <v>37</v>
      </c>
      <c r="D75" s="98" t="s">
        <v>40</v>
      </c>
      <c r="E75" s="173" t="s">
        <v>37</v>
      </c>
      <c r="F75" s="174" t="s">
        <v>38</v>
      </c>
      <c r="G75" s="175" t="s">
        <v>39</v>
      </c>
      <c r="H75" s="182"/>
      <c r="I75" s="174" t="s">
        <v>37</v>
      </c>
      <c r="J75" s="174" t="s">
        <v>38</v>
      </c>
      <c r="K75" s="175" t="s">
        <v>39</v>
      </c>
      <c r="L75" s="176"/>
      <c r="M75" s="183" t="s">
        <v>37</v>
      </c>
      <c r="N75" s="176" t="s">
        <v>40</v>
      </c>
      <c r="O75" s="176"/>
      <c r="P75" s="176"/>
      <c r="Q75" s="177"/>
      <c r="R75" s="180"/>
      <c r="S75" s="132"/>
      <c r="T75" s="132"/>
      <c r="U75" s="132"/>
      <c r="V75" s="132"/>
      <c r="W75" s="132"/>
      <c r="X75" s="132"/>
      <c r="Y75" s="132"/>
      <c r="Z75" s="133"/>
      <c r="AA75" s="155" t="s">
        <v>2</v>
      </c>
      <c r="AB75" s="50" t="s">
        <v>3</v>
      </c>
    </row>
    <row r="76" spans="1:28" ht="31.5" customHeight="1">
      <c r="A76" s="28">
        <v>1</v>
      </c>
      <c r="B76" s="17" t="s">
        <v>101</v>
      </c>
      <c r="C76" s="127">
        <v>5</v>
      </c>
      <c r="D76" s="127">
        <v>5</v>
      </c>
      <c r="E76" s="56">
        <v>4</v>
      </c>
      <c r="F76" s="18">
        <v>2</v>
      </c>
      <c r="G76" s="91">
        <v>4</v>
      </c>
      <c r="H76" s="20">
        <v>3</v>
      </c>
      <c r="I76" s="56">
        <v>4</v>
      </c>
      <c r="J76" s="18">
        <v>2</v>
      </c>
      <c r="K76" s="91">
        <v>4</v>
      </c>
      <c r="L76" s="20">
        <v>3</v>
      </c>
      <c r="M76" s="56">
        <v>5</v>
      </c>
      <c r="N76" s="91">
        <v>5</v>
      </c>
      <c r="O76" s="20"/>
      <c r="P76" s="20"/>
      <c r="Q76" s="20">
        <v>3</v>
      </c>
      <c r="R76" s="20">
        <v>2</v>
      </c>
      <c r="S76" s="134"/>
      <c r="T76" s="134"/>
      <c r="U76" s="134"/>
      <c r="V76" s="134"/>
      <c r="W76" s="134"/>
      <c r="X76" s="134"/>
      <c r="Y76" s="134"/>
      <c r="Z76" s="135"/>
      <c r="AA76" s="106">
        <v>42767</v>
      </c>
      <c r="AB76" s="44" t="s">
        <v>91</v>
      </c>
    </row>
    <row r="77" spans="1:28" ht="31.5" customHeight="1">
      <c r="A77" s="108">
        <v>2</v>
      </c>
      <c r="B77" s="109" t="s">
        <v>102</v>
      </c>
      <c r="C77" s="128">
        <v>2</v>
      </c>
      <c r="D77" s="128">
        <v>3</v>
      </c>
      <c r="E77" s="57">
        <v>2</v>
      </c>
      <c r="F77" s="1">
        <v>2</v>
      </c>
      <c r="G77" s="94">
        <v>2</v>
      </c>
      <c r="H77" s="21">
        <v>2</v>
      </c>
      <c r="I77" s="57">
        <v>2</v>
      </c>
      <c r="J77" s="1">
        <v>2</v>
      </c>
      <c r="K77" s="94">
        <v>2</v>
      </c>
      <c r="L77" s="21">
        <v>2</v>
      </c>
      <c r="M77" s="57">
        <v>5</v>
      </c>
      <c r="N77" s="94">
        <v>5</v>
      </c>
      <c r="O77" s="21"/>
      <c r="P77" s="21"/>
      <c r="Q77" s="21">
        <v>2</v>
      </c>
      <c r="R77" s="21">
        <v>2</v>
      </c>
      <c r="S77" s="134"/>
      <c r="T77" s="134"/>
      <c r="U77" s="134"/>
      <c r="V77" s="134"/>
      <c r="W77" s="134"/>
      <c r="X77" s="134"/>
      <c r="Y77" s="134"/>
      <c r="Z77" s="135"/>
      <c r="AA77" s="110">
        <v>42768</v>
      </c>
      <c r="AB77" s="111" t="s">
        <v>47</v>
      </c>
    </row>
    <row r="78" spans="1:28" ht="31.5" customHeight="1" thickBot="1">
      <c r="A78" s="30">
        <v>3</v>
      </c>
      <c r="B78" s="23" t="s">
        <v>103</v>
      </c>
      <c r="C78" s="129">
        <v>4</v>
      </c>
      <c r="D78" s="129">
        <v>4</v>
      </c>
      <c r="E78" s="58">
        <v>3</v>
      </c>
      <c r="F78" s="19">
        <v>2</v>
      </c>
      <c r="G78" s="97">
        <v>3</v>
      </c>
      <c r="H78" s="22">
        <v>2</v>
      </c>
      <c r="I78" s="58">
        <v>3</v>
      </c>
      <c r="J78" s="19">
        <v>2</v>
      </c>
      <c r="K78" s="97">
        <v>3</v>
      </c>
      <c r="L78" s="22">
        <v>2</v>
      </c>
      <c r="M78" s="58">
        <v>4</v>
      </c>
      <c r="N78" s="97">
        <v>4</v>
      </c>
      <c r="O78" s="22"/>
      <c r="P78" s="22"/>
      <c r="Q78" s="22">
        <v>3</v>
      </c>
      <c r="R78" s="22">
        <v>3</v>
      </c>
      <c r="S78" s="136"/>
      <c r="T78" s="136"/>
      <c r="U78" s="136"/>
      <c r="V78" s="136"/>
      <c r="W78" s="136"/>
      <c r="X78" s="136"/>
      <c r="Y78" s="136"/>
      <c r="Z78" s="137"/>
      <c r="AA78" s="107">
        <v>42769</v>
      </c>
      <c r="AB78" s="99" t="s">
        <v>15</v>
      </c>
    </row>
    <row r="79" spans="1:28" ht="31.5" customHeight="1" thickBot="1">
      <c r="A79" s="30">
        <v>4</v>
      </c>
      <c r="B79" s="23" t="s">
        <v>104</v>
      </c>
      <c r="C79" s="129">
        <v>8</v>
      </c>
      <c r="D79" s="129">
        <v>8</v>
      </c>
      <c r="E79" s="58">
        <v>5</v>
      </c>
      <c r="F79" s="19">
        <v>5</v>
      </c>
      <c r="G79" s="97">
        <v>5</v>
      </c>
      <c r="H79" s="22">
        <v>5</v>
      </c>
      <c r="I79" s="58">
        <v>5</v>
      </c>
      <c r="J79" s="19">
        <v>5</v>
      </c>
      <c r="K79" s="97">
        <v>5</v>
      </c>
      <c r="L79" s="22">
        <v>5</v>
      </c>
      <c r="M79" s="58">
        <v>7</v>
      </c>
      <c r="N79" s="97">
        <v>7</v>
      </c>
      <c r="O79" s="22"/>
      <c r="P79" s="22"/>
      <c r="Q79" s="22">
        <v>5</v>
      </c>
      <c r="R79" s="22">
        <v>3</v>
      </c>
      <c r="S79" s="136"/>
      <c r="T79" s="136"/>
      <c r="U79" s="136"/>
      <c r="V79" s="136"/>
      <c r="W79" s="136"/>
      <c r="X79" s="136"/>
      <c r="Y79" s="136"/>
      <c r="Z79" s="137"/>
      <c r="AA79" s="107">
        <v>42770</v>
      </c>
      <c r="AB79" s="99" t="s">
        <v>15</v>
      </c>
    </row>
    <row r="80" s="170" customFormat="1" ht="10.5" customHeight="1">
      <c r="AA80" s="171"/>
    </row>
  </sheetData>
  <sheetProtection/>
  <mergeCells count="18">
    <mergeCell ref="A3:AB3"/>
    <mergeCell ref="C4:E4"/>
    <mergeCell ref="C74:D74"/>
    <mergeCell ref="P44:R44"/>
    <mergeCell ref="T44:V44"/>
    <mergeCell ref="F4:H4"/>
    <mergeCell ref="I4:K4"/>
    <mergeCell ref="L4:N4"/>
    <mergeCell ref="P4:R4"/>
    <mergeCell ref="T4:V4"/>
    <mergeCell ref="A43:AB43"/>
    <mergeCell ref="E74:G74"/>
    <mergeCell ref="I74:K74"/>
    <mergeCell ref="M74:N74"/>
    <mergeCell ref="C44:E44"/>
    <mergeCell ref="F44:H44"/>
    <mergeCell ref="I44:K44"/>
    <mergeCell ref="L44:N4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B80"/>
  <sheetViews>
    <sheetView zoomScale="65" zoomScaleNormal="65" zoomScalePageLayoutView="0" workbookViewId="0" topLeftCell="A50">
      <selection activeCell="AA28" sqref="AA28"/>
    </sheetView>
  </sheetViews>
  <sheetFormatPr defaultColWidth="11.421875" defaultRowHeight="12.75"/>
  <cols>
    <col min="1" max="1" width="7.8515625" style="2" customWidth="1"/>
    <col min="2" max="2" width="53.57421875" style="2" customWidth="1"/>
    <col min="3" max="23" width="6.7109375" style="2" customWidth="1"/>
    <col min="24" max="24" width="6.421875" style="2" customWidth="1"/>
    <col min="25" max="26" width="6.7109375" style="2" customWidth="1"/>
    <col min="27" max="27" width="16.00390625" style="63" customWidth="1"/>
    <col min="28" max="28" width="52.140625" style="2" customWidth="1"/>
    <col min="29" max="29" width="11.421875" style="2" customWidth="1"/>
    <col min="30" max="30" width="11.7109375" style="2" customWidth="1"/>
    <col min="31" max="16384" width="11.421875" style="2" customWidth="1"/>
  </cols>
  <sheetData>
    <row r="2" ht="21" thickBot="1"/>
    <row r="3" spans="1:28" ht="31.5" customHeight="1" thickBot="1">
      <c r="A3" s="186" t="s">
        <v>12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8"/>
    </row>
    <row r="4" spans="1:28" s="124" customFormat="1" ht="31.5" customHeight="1" thickBot="1">
      <c r="A4" s="120"/>
      <c r="B4" s="121"/>
      <c r="C4" s="184" t="s">
        <v>32</v>
      </c>
      <c r="D4" s="185"/>
      <c r="E4" s="185"/>
      <c r="F4" s="184" t="s">
        <v>33</v>
      </c>
      <c r="G4" s="185"/>
      <c r="H4" s="185"/>
      <c r="I4" s="184" t="s">
        <v>34</v>
      </c>
      <c r="J4" s="185"/>
      <c r="K4" s="185"/>
      <c r="L4" s="184" t="s">
        <v>35</v>
      </c>
      <c r="M4" s="185"/>
      <c r="N4" s="185"/>
      <c r="O4" s="126" t="s">
        <v>6</v>
      </c>
      <c r="P4" s="184" t="s">
        <v>36</v>
      </c>
      <c r="Q4" s="185"/>
      <c r="R4" s="185"/>
      <c r="S4" s="126" t="s">
        <v>6</v>
      </c>
      <c r="T4" s="184" t="s">
        <v>14</v>
      </c>
      <c r="U4" s="185"/>
      <c r="V4" s="185"/>
      <c r="W4" s="126" t="s">
        <v>9</v>
      </c>
      <c r="X4" s="126" t="s">
        <v>10</v>
      </c>
      <c r="Y4" s="126" t="s">
        <v>7</v>
      </c>
      <c r="Z4" s="126" t="s">
        <v>8</v>
      </c>
      <c r="AA4" s="122"/>
      <c r="AB4" s="123"/>
    </row>
    <row r="5" spans="1:28" ht="31.5" customHeight="1" thickBot="1">
      <c r="A5" s="39" t="s">
        <v>22</v>
      </c>
      <c r="B5" s="40" t="s">
        <v>1</v>
      </c>
      <c r="C5" s="41" t="s">
        <v>37</v>
      </c>
      <c r="D5" s="41" t="s">
        <v>38</v>
      </c>
      <c r="E5" s="41" t="s">
        <v>39</v>
      </c>
      <c r="F5" s="41" t="s">
        <v>37</v>
      </c>
      <c r="G5" s="41" t="s">
        <v>38</v>
      </c>
      <c r="H5" s="41" t="s">
        <v>39</v>
      </c>
      <c r="I5" s="41" t="s">
        <v>37</v>
      </c>
      <c r="J5" s="41" t="s">
        <v>38</v>
      </c>
      <c r="K5" s="41" t="s">
        <v>39</v>
      </c>
      <c r="L5" s="41" t="s">
        <v>37</v>
      </c>
      <c r="M5" s="41" t="s">
        <v>38</v>
      </c>
      <c r="N5" s="41" t="s">
        <v>39</v>
      </c>
      <c r="O5" s="41"/>
      <c r="P5" s="41" t="s">
        <v>37</v>
      </c>
      <c r="Q5" s="41" t="s">
        <v>38</v>
      </c>
      <c r="R5" s="41" t="s">
        <v>39</v>
      </c>
      <c r="S5" s="41"/>
      <c r="T5" s="41" t="s">
        <v>37</v>
      </c>
      <c r="U5" s="41" t="s">
        <v>38</v>
      </c>
      <c r="V5" s="41" t="s">
        <v>39</v>
      </c>
      <c r="W5" s="41"/>
      <c r="X5" s="41"/>
      <c r="Y5" s="41"/>
      <c r="Z5" s="42"/>
      <c r="AA5" s="101" t="s">
        <v>2</v>
      </c>
      <c r="AB5" s="50" t="s">
        <v>3</v>
      </c>
    </row>
    <row r="6" spans="1:28" ht="31.5" customHeight="1">
      <c r="A6" s="28">
        <v>1</v>
      </c>
      <c r="B6" s="25" t="s">
        <v>55</v>
      </c>
      <c r="C6" s="56">
        <v>8</v>
      </c>
      <c r="D6" s="115">
        <v>7</v>
      </c>
      <c r="E6" s="115">
        <v>8</v>
      </c>
      <c r="F6" s="115">
        <v>7</v>
      </c>
      <c r="G6" s="115">
        <v>6</v>
      </c>
      <c r="H6" s="115">
        <v>8</v>
      </c>
      <c r="I6" s="115">
        <v>7</v>
      </c>
      <c r="J6" s="115">
        <v>6</v>
      </c>
      <c r="K6" s="115">
        <v>8</v>
      </c>
      <c r="L6" s="115">
        <v>6</v>
      </c>
      <c r="M6" s="115">
        <v>6</v>
      </c>
      <c r="N6" s="115">
        <v>8</v>
      </c>
      <c r="O6" s="18">
        <v>6</v>
      </c>
      <c r="P6" s="18">
        <v>6</v>
      </c>
      <c r="Q6" s="18">
        <v>6</v>
      </c>
      <c r="R6" s="18">
        <v>8</v>
      </c>
      <c r="S6" s="18">
        <v>6</v>
      </c>
      <c r="T6" s="18">
        <v>12</v>
      </c>
      <c r="U6" s="18">
        <v>12</v>
      </c>
      <c r="V6" s="18">
        <v>9</v>
      </c>
      <c r="W6" s="18"/>
      <c r="X6" s="18"/>
      <c r="Y6" s="18">
        <v>13</v>
      </c>
      <c r="Z6" s="91">
        <v>7</v>
      </c>
      <c r="AA6" s="89">
        <v>42763</v>
      </c>
      <c r="AB6" s="44" t="s">
        <v>29</v>
      </c>
    </row>
    <row r="7" spans="1:28" ht="31.5" customHeight="1">
      <c r="A7" s="29">
        <v>2</v>
      </c>
      <c r="B7" s="26" t="s">
        <v>56</v>
      </c>
      <c r="C7" s="92">
        <v>6</v>
      </c>
      <c r="D7" s="116">
        <v>6</v>
      </c>
      <c r="E7" s="116">
        <v>7</v>
      </c>
      <c r="F7" s="116">
        <v>6</v>
      </c>
      <c r="G7" s="116">
        <v>7</v>
      </c>
      <c r="H7" s="116">
        <v>7</v>
      </c>
      <c r="I7" s="116">
        <v>6</v>
      </c>
      <c r="J7" s="116">
        <v>7</v>
      </c>
      <c r="K7" s="116">
        <v>7</v>
      </c>
      <c r="L7" s="116">
        <v>5</v>
      </c>
      <c r="M7" s="116">
        <v>5</v>
      </c>
      <c r="N7" s="116">
        <v>5</v>
      </c>
      <c r="O7" s="24">
        <v>5</v>
      </c>
      <c r="P7" s="24">
        <v>5</v>
      </c>
      <c r="Q7" s="24">
        <v>5</v>
      </c>
      <c r="R7" s="24">
        <v>5</v>
      </c>
      <c r="S7" s="24">
        <v>5</v>
      </c>
      <c r="T7" s="24">
        <v>8</v>
      </c>
      <c r="U7" s="24">
        <v>9</v>
      </c>
      <c r="V7" s="24">
        <v>10</v>
      </c>
      <c r="W7" s="24"/>
      <c r="X7" s="24"/>
      <c r="Y7" s="24">
        <v>9</v>
      </c>
      <c r="Z7" s="93">
        <v>4</v>
      </c>
      <c r="AA7" s="89">
        <v>42763</v>
      </c>
      <c r="AB7" s="45" t="s">
        <v>15</v>
      </c>
    </row>
    <row r="8" spans="1:28" ht="31.5" customHeight="1">
      <c r="A8" s="29">
        <v>3</v>
      </c>
      <c r="B8" s="26" t="s">
        <v>57</v>
      </c>
      <c r="C8" s="92">
        <v>6</v>
      </c>
      <c r="D8" s="116">
        <v>5</v>
      </c>
      <c r="E8" s="116">
        <v>8</v>
      </c>
      <c r="F8" s="116">
        <v>6</v>
      </c>
      <c r="G8" s="116">
        <v>5</v>
      </c>
      <c r="H8" s="116">
        <v>8</v>
      </c>
      <c r="I8" s="116">
        <v>7</v>
      </c>
      <c r="J8" s="116">
        <v>5</v>
      </c>
      <c r="K8" s="116">
        <v>8</v>
      </c>
      <c r="L8" s="116">
        <v>5</v>
      </c>
      <c r="M8" s="116">
        <v>5</v>
      </c>
      <c r="N8" s="116">
        <v>6</v>
      </c>
      <c r="O8" s="24">
        <v>5</v>
      </c>
      <c r="P8" s="24">
        <v>6</v>
      </c>
      <c r="Q8" s="24">
        <v>5</v>
      </c>
      <c r="R8" s="24">
        <v>6</v>
      </c>
      <c r="S8" s="24">
        <v>5</v>
      </c>
      <c r="T8" s="24">
        <v>12</v>
      </c>
      <c r="U8" s="24">
        <v>13</v>
      </c>
      <c r="V8" s="24">
        <v>10</v>
      </c>
      <c r="W8" s="24"/>
      <c r="X8" s="24"/>
      <c r="Y8" s="24">
        <v>8</v>
      </c>
      <c r="Z8" s="93">
        <v>5</v>
      </c>
      <c r="AA8" s="89">
        <v>42764</v>
      </c>
      <c r="AB8" s="45" t="s">
        <v>90</v>
      </c>
    </row>
    <row r="9" spans="1:28" ht="31.5" customHeight="1">
      <c r="A9" s="29">
        <v>4</v>
      </c>
      <c r="B9" s="26" t="s">
        <v>58</v>
      </c>
      <c r="C9" s="92">
        <v>9</v>
      </c>
      <c r="D9" s="116">
        <v>9</v>
      </c>
      <c r="E9" s="116">
        <v>9</v>
      </c>
      <c r="F9" s="116">
        <v>10</v>
      </c>
      <c r="G9" s="116">
        <v>9</v>
      </c>
      <c r="H9" s="116">
        <v>9</v>
      </c>
      <c r="I9" s="116">
        <v>9</v>
      </c>
      <c r="J9" s="116">
        <v>9</v>
      </c>
      <c r="K9" s="116">
        <v>9</v>
      </c>
      <c r="L9" s="116">
        <v>6</v>
      </c>
      <c r="M9" s="116">
        <v>6</v>
      </c>
      <c r="N9" s="116">
        <v>8</v>
      </c>
      <c r="O9" s="24">
        <v>5</v>
      </c>
      <c r="P9" s="24">
        <v>6</v>
      </c>
      <c r="Q9" s="24">
        <v>6</v>
      </c>
      <c r="R9" s="24">
        <v>8</v>
      </c>
      <c r="S9" s="24">
        <v>5</v>
      </c>
      <c r="T9" s="24">
        <v>13</v>
      </c>
      <c r="U9" s="24">
        <v>12</v>
      </c>
      <c r="V9" s="24">
        <v>9</v>
      </c>
      <c r="W9" s="24"/>
      <c r="X9" s="24"/>
      <c r="Y9" s="24">
        <v>9</v>
      </c>
      <c r="Z9" s="93">
        <v>6</v>
      </c>
      <c r="AA9" s="89">
        <v>42764</v>
      </c>
      <c r="AB9" s="45" t="s">
        <v>31</v>
      </c>
    </row>
    <row r="10" spans="1:28" ht="31.5" customHeight="1">
      <c r="A10" s="29">
        <v>5</v>
      </c>
      <c r="B10" s="26" t="s">
        <v>59</v>
      </c>
      <c r="C10" s="92">
        <v>6</v>
      </c>
      <c r="D10" s="116">
        <v>7</v>
      </c>
      <c r="E10" s="116">
        <v>8</v>
      </c>
      <c r="F10" s="116">
        <v>6</v>
      </c>
      <c r="G10" s="116">
        <v>6</v>
      </c>
      <c r="H10" s="116">
        <v>8</v>
      </c>
      <c r="I10" s="116">
        <v>6</v>
      </c>
      <c r="J10" s="116">
        <v>6</v>
      </c>
      <c r="K10" s="116">
        <v>8</v>
      </c>
      <c r="L10" s="116">
        <v>5</v>
      </c>
      <c r="M10" s="116">
        <v>5</v>
      </c>
      <c r="N10" s="116">
        <v>8</v>
      </c>
      <c r="O10" s="24">
        <v>4</v>
      </c>
      <c r="P10" s="24">
        <v>5</v>
      </c>
      <c r="Q10" s="24">
        <v>5</v>
      </c>
      <c r="R10" s="24">
        <v>8</v>
      </c>
      <c r="S10" s="24">
        <v>4</v>
      </c>
      <c r="T10" s="24">
        <v>12</v>
      </c>
      <c r="U10" s="24">
        <v>12</v>
      </c>
      <c r="V10" s="24">
        <v>8</v>
      </c>
      <c r="W10" s="24"/>
      <c r="X10" s="24"/>
      <c r="Y10" s="24">
        <v>10</v>
      </c>
      <c r="Z10" s="93">
        <v>6</v>
      </c>
      <c r="AA10" s="89">
        <v>42764</v>
      </c>
      <c r="AB10" s="45" t="s">
        <v>91</v>
      </c>
    </row>
    <row r="11" spans="1:28" ht="31.5" customHeight="1">
      <c r="A11" s="29">
        <v>6</v>
      </c>
      <c r="B11" s="26" t="s">
        <v>60</v>
      </c>
      <c r="C11" s="92">
        <v>5</v>
      </c>
      <c r="D11" s="116">
        <v>5</v>
      </c>
      <c r="E11" s="116">
        <v>5</v>
      </c>
      <c r="F11" s="116">
        <v>5</v>
      </c>
      <c r="G11" s="116">
        <v>5</v>
      </c>
      <c r="H11" s="116">
        <v>5</v>
      </c>
      <c r="I11" s="116">
        <v>5</v>
      </c>
      <c r="J11" s="116">
        <v>5</v>
      </c>
      <c r="K11" s="116">
        <v>5</v>
      </c>
      <c r="L11" s="116">
        <v>4</v>
      </c>
      <c r="M11" s="116">
        <v>4</v>
      </c>
      <c r="N11" s="116">
        <v>4</v>
      </c>
      <c r="O11" s="24">
        <v>4</v>
      </c>
      <c r="P11" s="24">
        <v>4</v>
      </c>
      <c r="Q11" s="24">
        <v>4</v>
      </c>
      <c r="R11" s="24">
        <v>4</v>
      </c>
      <c r="S11" s="24">
        <v>4</v>
      </c>
      <c r="T11" s="24">
        <v>7</v>
      </c>
      <c r="U11" s="24">
        <v>8</v>
      </c>
      <c r="V11" s="24">
        <v>6</v>
      </c>
      <c r="W11" s="24"/>
      <c r="X11" s="24"/>
      <c r="Y11" s="24">
        <v>8</v>
      </c>
      <c r="Z11" s="93">
        <v>6</v>
      </c>
      <c r="AA11" s="89">
        <v>42765</v>
      </c>
      <c r="AB11" s="89" t="s">
        <v>90</v>
      </c>
    </row>
    <row r="12" spans="1:28" ht="31.5" customHeight="1">
      <c r="A12" s="29">
        <v>7</v>
      </c>
      <c r="B12" s="26" t="s">
        <v>61</v>
      </c>
      <c r="C12" s="92">
        <v>9</v>
      </c>
      <c r="D12" s="116">
        <v>9</v>
      </c>
      <c r="E12" s="116">
        <v>9</v>
      </c>
      <c r="F12" s="116">
        <v>9</v>
      </c>
      <c r="G12" s="116">
        <v>9</v>
      </c>
      <c r="H12" s="116">
        <v>9</v>
      </c>
      <c r="I12" s="116">
        <v>8</v>
      </c>
      <c r="J12" s="116">
        <v>9</v>
      </c>
      <c r="K12" s="116">
        <v>9</v>
      </c>
      <c r="L12" s="116">
        <v>7</v>
      </c>
      <c r="M12" s="116">
        <v>7</v>
      </c>
      <c r="N12" s="116">
        <v>7</v>
      </c>
      <c r="O12" s="24">
        <v>5</v>
      </c>
      <c r="P12" s="24">
        <v>6</v>
      </c>
      <c r="Q12" s="24">
        <v>7</v>
      </c>
      <c r="R12" s="24">
        <v>7</v>
      </c>
      <c r="S12" s="24">
        <v>5</v>
      </c>
      <c r="T12" s="24">
        <v>11</v>
      </c>
      <c r="U12" s="24">
        <v>12</v>
      </c>
      <c r="V12" s="24">
        <v>10</v>
      </c>
      <c r="W12" s="24"/>
      <c r="X12" s="24"/>
      <c r="Y12" s="24">
        <v>8</v>
      </c>
      <c r="Z12" s="93">
        <v>6</v>
      </c>
      <c r="AA12" s="89">
        <v>42765</v>
      </c>
      <c r="AB12" s="45" t="s">
        <v>15</v>
      </c>
    </row>
    <row r="13" spans="1:28" ht="31.5" customHeight="1">
      <c r="A13" s="29">
        <v>8</v>
      </c>
      <c r="B13" s="26" t="s">
        <v>62</v>
      </c>
      <c r="C13" s="92">
        <v>7</v>
      </c>
      <c r="D13" s="116">
        <v>7</v>
      </c>
      <c r="E13" s="116">
        <v>7</v>
      </c>
      <c r="F13" s="116">
        <v>7</v>
      </c>
      <c r="G13" s="116">
        <v>6</v>
      </c>
      <c r="H13" s="116">
        <v>7</v>
      </c>
      <c r="I13" s="116">
        <v>6</v>
      </c>
      <c r="J13" s="116">
        <v>6</v>
      </c>
      <c r="K13" s="116">
        <v>7</v>
      </c>
      <c r="L13" s="116">
        <v>5</v>
      </c>
      <c r="M13" s="116">
        <v>6</v>
      </c>
      <c r="N13" s="116">
        <v>7</v>
      </c>
      <c r="O13" s="24">
        <v>5</v>
      </c>
      <c r="P13" s="24">
        <v>5</v>
      </c>
      <c r="Q13" s="24">
        <v>6</v>
      </c>
      <c r="R13" s="24">
        <v>7</v>
      </c>
      <c r="S13" s="24">
        <v>5</v>
      </c>
      <c r="T13" s="24">
        <v>10</v>
      </c>
      <c r="U13" s="24">
        <v>10</v>
      </c>
      <c r="V13" s="24">
        <v>10</v>
      </c>
      <c r="W13" s="24"/>
      <c r="X13" s="24"/>
      <c r="Y13" s="24">
        <v>11</v>
      </c>
      <c r="Z13" s="93">
        <v>6</v>
      </c>
      <c r="AA13" s="89">
        <v>42765</v>
      </c>
      <c r="AB13" s="45" t="s">
        <v>28</v>
      </c>
    </row>
    <row r="14" spans="1:28" ht="31.5" customHeight="1">
      <c r="A14" s="29">
        <v>9</v>
      </c>
      <c r="B14" s="26" t="s">
        <v>63</v>
      </c>
      <c r="C14" s="92">
        <v>4</v>
      </c>
      <c r="D14" s="116">
        <v>4</v>
      </c>
      <c r="E14" s="116">
        <v>4</v>
      </c>
      <c r="F14" s="116">
        <v>4</v>
      </c>
      <c r="G14" s="116">
        <v>4</v>
      </c>
      <c r="H14" s="116">
        <v>4</v>
      </c>
      <c r="I14" s="116">
        <v>5</v>
      </c>
      <c r="J14" s="116">
        <v>4</v>
      </c>
      <c r="K14" s="116">
        <v>4</v>
      </c>
      <c r="L14" s="116">
        <v>3</v>
      </c>
      <c r="M14" s="116">
        <v>4</v>
      </c>
      <c r="N14" s="116">
        <v>4</v>
      </c>
      <c r="O14" s="24">
        <v>4</v>
      </c>
      <c r="P14" s="24">
        <v>3</v>
      </c>
      <c r="Q14" s="24">
        <v>4</v>
      </c>
      <c r="R14" s="24">
        <v>4</v>
      </c>
      <c r="S14" s="24">
        <v>4</v>
      </c>
      <c r="T14" s="24">
        <v>7</v>
      </c>
      <c r="U14" s="24">
        <v>8</v>
      </c>
      <c r="V14" s="24">
        <v>8</v>
      </c>
      <c r="W14" s="24"/>
      <c r="X14" s="24"/>
      <c r="Y14" s="24">
        <v>5</v>
      </c>
      <c r="Z14" s="93">
        <v>5</v>
      </c>
      <c r="AA14" s="89">
        <v>42766</v>
      </c>
      <c r="AB14" s="45" t="s">
        <v>28</v>
      </c>
    </row>
    <row r="15" spans="1:28" ht="31.5" customHeight="1">
      <c r="A15" s="29">
        <v>10</v>
      </c>
      <c r="B15" s="26" t="s">
        <v>64</v>
      </c>
      <c r="C15" s="92">
        <v>6</v>
      </c>
      <c r="D15" s="116">
        <v>6</v>
      </c>
      <c r="E15" s="116">
        <v>8</v>
      </c>
      <c r="F15" s="116">
        <v>6</v>
      </c>
      <c r="G15" s="116">
        <v>6</v>
      </c>
      <c r="H15" s="116">
        <v>8</v>
      </c>
      <c r="I15" s="116">
        <v>6</v>
      </c>
      <c r="J15" s="116">
        <v>6</v>
      </c>
      <c r="K15" s="116">
        <v>8</v>
      </c>
      <c r="L15" s="116">
        <v>5</v>
      </c>
      <c r="M15" s="116">
        <v>5</v>
      </c>
      <c r="N15" s="116">
        <v>6</v>
      </c>
      <c r="O15" s="24">
        <v>5</v>
      </c>
      <c r="P15" s="24">
        <v>5</v>
      </c>
      <c r="Q15" s="24">
        <v>5</v>
      </c>
      <c r="R15" s="24">
        <v>6</v>
      </c>
      <c r="S15" s="24">
        <v>5</v>
      </c>
      <c r="T15" s="24">
        <v>11</v>
      </c>
      <c r="U15" s="24">
        <v>12</v>
      </c>
      <c r="V15" s="24">
        <v>10</v>
      </c>
      <c r="W15" s="24"/>
      <c r="X15" s="24"/>
      <c r="Y15" s="24">
        <v>8</v>
      </c>
      <c r="Z15" s="93">
        <v>5</v>
      </c>
      <c r="AA15" s="89">
        <v>42766</v>
      </c>
      <c r="AB15" s="45" t="s">
        <v>15</v>
      </c>
    </row>
    <row r="16" spans="1:28" ht="31.5" customHeight="1">
      <c r="A16" s="29">
        <v>11</v>
      </c>
      <c r="B16" s="26" t="s">
        <v>65</v>
      </c>
      <c r="C16" s="92">
        <v>5</v>
      </c>
      <c r="D16" s="116">
        <v>5</v>
      </c>
      <c r="E16" s="116">
        <v>7</v>
      </c>
      <c r="F16" s="116">
        <v>6</v>
      </c>
      <c r="G16" s="116">
        <v>5</v>
      </c>
      <c r="H16" s="116">
        <v>7</v>
      </c>
      <c r="I16" s="116">
        <v>6</v>
      </c>
      <c r="J16" s="116">
        <v>5</v>
      </c>
      <c r="K16" s="116">
        <v>7</v>
      </c>
      <c r="L16" s="116">
        <v>4</v>
      </c>
      <c r="M16" s="116">
        <v>5</v>
      </c>
      <c r="N16" s="116">
        <v>5</v>
      </c>
      <c r="O16" s="24">
        <v>5</v>
      </c>
      <c r="P16" s="24">
        <v>4</v>
      </c>
      <c r="Q16" s="24">
        <v>5</v>
      </c>
      <c r="R16" s="24">
        <v>5</v>
      </c>
      <c r="S16" s="24">
        <v>5</v>
      </c>
      <c r="T16" s="24">
        <v>10</v>
      </c>
      <c r="U16" s="24">
        <v>10</v>
      </c>
      <c r="V16" s="24">
        <v>10</v>
      </c>
      <c r="W16" s="24"/>
      <c r="X16" s="24"/>
      <c r="Y16" s="24">
        <v>8</v>
      </c>
      <c r="Z16" s="93">
        <v>5</v>
      </c>
      <c r="AA16" s="89">
        <v>42766</v>
      </c>
      <c r="AB16" s="45" t="s">
        <v>91</v>
      </c>
    </row>
    <row r="17" spans="1:28" ht="31.5" customHeight="1">
      <c r="A17" s="29">
        <v>12</v>
      </c>
      <c r="B17" s="26" t="s">
        <v>66</v>
      </c>
      <c r="C17" s="92">
        <v>5</v>
      </c>
      <c r="D17" s="116">
        <v>6</v>
      </c>
      <c r="E17" s="116">
        <v>6</v>
      </c>
      <c r="F17" s="116">
        <v>5</v>
      </c>
      <c r="G17" s="116">
        <v>5</v>
      </c>
      <c r="H17" s="116">
        <v>6</v>
      </c>
      <c r="I17" s="116">
        <v>5</v>
      </c>
      <c r="J17" s="116">
        <v>5</v>
      </c>
      <c r="K17" s="116">
        <v>6</v>
      </c>
      <c r="L17" s="116">
        <v>4</v>
      </c>
      <c r="M17" s="116">
        <v>4</v>
      </c>
      <c r="N17" s="116">
        <v>6</v>
      </c>
      <c r="O17" s="24">
        <v>4</v>
      </c>
      <c r="P17" s="24">
        <v>4</v>
      </c>
      <c r="Q17" s="24">
        <v>4</v>
      </c>
      <c r="R17" s="24">
        <v>6</v>
      </c>
      <c r="S17" s="24">
        <v>4</v>
      </c>
      <c r="T17" s="24">
        <v>10</v>
      </c>
      <c r="U17" s="24">
        <v>10</v>
      </c>
      <c r="V17" s="24">
        <v>10</v>
      </c>
      <c r="W17" s="24"/>
      <c r="X17" s="24"/>
      <c r="Y17" s="24">
        <v>6</v>
      </c>
      <c r="Z17" s="93">
        <v>4</v>
      </c>
      <c r="AA17" s="89">
        <v>42767</v>
      </c>
      <c r="AB17" s="45" t="s">
        <v>90</v>
      </c>
    </row>
    <row r="18" spans="1:28" ht="31.5" customHeight="1">
      <c r="A18" s="29">
        <v>13</v>
      </c>
      <c r="B18" s="26" t="s">
        <v>67</v>
      </c>
      <c r="C18" s="92">
        <v>6</v>
      </c>
      <c r="D18" s="116">
        <v>5</v>
      </c>
      <c r="E18" s="116">
        <v>6</v>
      </c>
      <c r="F18" s="116">
        <v>6</v>
      </c>
      <c r="G18" s="116">
        <v>5</v>
      </c>
      <c r="H18" s="116">
        <v>6</v>
      </c>
      <c r="I18" s="116">
        <v>6</v>
      </c>
      <c r="J18" s="116">
        <v>5</v>
      </c>
      <c r="K18" s="116">
        <v>6</v>
      </c>
      <c r="L18" s="116">
        <v>4</v>
      </c>
      <c r="M18" s="116">
        <v>4</v>
      </c>
      <c r="N18" s="116">
        <v>4</v>
      </c>
      <c r="O18" s="24">
        <v>4</v>
      </c>
      <c r="P18" s="24">
        <v>4</v>
      </c>
      <c r="Q18" s="24">
        <v>4</v>
      </c>
      <c r="R18" s="24">
        <v>4</v>
      </c>
      <c r="S18" s="24">
        <v>4</v>
      </c>
      <c r="T18" s="24">
        <v>10</v>
      </c>
      <c r="U18" s="24">
        <v>10</v>
      </c>
      <c r="V18" s="24">
        <v>10</v>
      </c>
      <c r="W18" s="24"/>
      <c r="X18" s="24"/>
      <c r="Y18" s="24">
        <v>7</v>
      </c>
      <c r="Z18" s="93">
        <v>4</v>
      </c>
      <c r="AA18" s="89">
        <v>42767</v>
      </c>
      <c r="AB18" s="45" t="s">
        <v>28</v>
      </c>
    </row>
    <row r="19" spans="1:28" ht="31.5" customHeight="1">
      <c r="A19" s="29">
        <v>14</v>
      </c>
      <c r="B19" s="26" t="s">
        <v>68</v>
      </c>
      <c r="C19" s="92">
        <v>6</v>
      </c>
      <c r="D19" s="116">
        <v>6</v>
      </c>
      <c r="E19" s="116">
        <v>6</v>
      </c>
      <c r="F19" s="116">
        <v>6</v>
      </c>
      <c r="G19" s="116">
        <v>6</v>
      </c>
      <c r="H19" s="116">
        <v>6</v>
      </c>
      <c r="I19" s="116">
        <v>7</v>
      </c>
      <c r="J19" s="116">
        <v>6</v>
      </c>
      <c r="K19" s="116">
        <v>6</v>
      </c>
      <c r="L19" s="116">
        <v>5</v>
      </c>
      <c r="M19" s="116">
        <v>5</v>
      </c>
      <c r="N19" s="116">
        <v>5</v>
      </c>
      <c r="O19" s="24">
        <v>4</v>
      </c>
      <c r="P19" s="24">
        <v>5</v>
      </c>
      <c r="Q19" s="24">
        <v>5</v>
      </c>
      <c r="R19" s="24">
        <v>5</v>
      </c>
      <c r="S19" s="24">
        <v>4</v>
      </c>
      <c r="T19" s="24">
        <v>10</v>
      </c>
      <c r="U19" s="24">
        <v>9</v>
      </c>
      <c r="V19" s="24">
        <v>10</v>
      </c>
      <c r="W19" s="24"/>
      <c r="X19" s="24"/>
      <c r="Y19" s="24">
        <v>7</v>
      </c>
      <c r="Z19" s="93">
        <v>5</v>
      </c>
      <c r="AA19" s="89">
        <v>42767</v>
      </c>
      <c r="AB19" s="45" t="s">
        <v>15</v>
      </c>
    </row>
    <row r="20" spans="1:28" ht="31.5" customHeight="1">
      <c r="A20" s="29">
        <v>15</v>
      </c>
      <c r="B20" s="26" t="s">
        <v>69</v>
      </c>
      <c r="C20" s="92">
        <v>7</v>
      </c>
      <c r="D20" s="116">
        <v>6</v>
      </c>
      <c r="E20" s="116">
        <v>6</v>
      </c>
      <c r="F20" s="116">
        <v>7</v>
      </c>
      <c r="G20" s="116">
        <v>6</v>
      </c>
      <c r="H20" s="116">
        <v>6</v>
      </c>
      <c r="I20" s="116">
        <v>7</v>
      </c>
      <c r="J20" s="116">
        <v>6</v>
      </c>
      <c r="K20" s="116">
        <v>6</v>
      </c>
      <c r="L20" s="116">
        <v>6</v>
      </c>
      <c r="M20" s="116">
        <v>5</v>
      </c>
      <c r="N20" s="116">
        <v>6</v>
      </c>
      <c r="O20" s="24">
        <v>6</v>
      </c>
      <c r="P20" s="24">
        <v>6</v>
      </c>
      <c r="Q20" s="24">
        <v>5</v>
      </c>
      <c r="R20" s="24">
        <v>6</v>
      </c>
      <c r="S20" s="24">
        <v>6</v>
      </c>
      <c r="T20" s="24">
        <v>12</v>
      </c>
      <c r="U20" s="24">
        <v>12</v>
      </c>
      <c r="V20" s="24">
        <v>12</v>
      </c>
      <c r="W20" s="24"/>
      <c r="X20" s="24"/>
      <c r="Y20" s="24">
        <v>9</v>
      </c>
      <c r="Z20" s="93">
        <v>6</v>
      </c>
      <c r="AA20" s="89">
        <v>42768</v>
      </c>
      <c r="AB20" s="45" t="s">
        <v>26</v>
      </c>
    </row>
    <row r="21" spans="1:28" ht="31.5" customHeight="1">
      <c r="A21" s="29">
        <v>16</v>
      </c>
      <c r="B21" s="26" t="s">
        <v>70</v>
      </c>
      <c r="C21" s="92">
        <v>4</v>
      </c>
      <c r="D21" s="116">
        <v>4</v>
      </c>
      <c r="E21" s="116">
        <v>4</v>
      </c>
      <c r="F21" s="116">
        <v>4</v>
      </c>
      <c r="G21" s="116">
        <v>4</v>
      </c>
      <c r="H21" s="116">
        <v>4</v>
      </c>
      <c r="I21" s="116">
        <v>4</v>
      </c>
      <c r="J21" s="116">
        <v>4</v>
      </c>
      <c r="K21" s="116">
        <v>4</v>
      </c>
      <c r="L21" s="116">
        <v>2</v>
      </c>
      <c r="M21" s="116">
        <v>2</v>
      </c>
      <c r="N21" s="116">
        <v>2</v>
      </c>
      <c r="O21" s="24">
        <v>2</v>
      </c>
      <c r="P21" s="24">
        <v>2</v>
      </c>
      <c r="Q21" s="24">
        <v>2</v>
      </c>
      <c r="R21" s="24">
        <v>2</v>
      </c>
      <c r="S21" s="24">
        <v>2</v>
      </c>
      <c r="T21" s="24">
        <v>4</v>
      </c>
      <c r="U21" s="24">
        <v>4</v>
      </c>
      <c r="V21" s="24">
        <v>4</v>
      </c>
      <c r="W21" s="24"/>
      <c r="X21" s="24"/>
      <c r="Y21" s="24">
        <v>5</v>
      </c>
      <c r="Z21" s="93">
        <v>6</v>
      </c>
      <c r="AA21" s="89">
        <v>42768</v>
      </c>
      <c r="AB21" s="45" t="s">
        <v>15</v>
      </c>
    </row>
    <row r="22" spans="1:28" ht="31.5" customHeight="1">
      <c r="A22" s="29">
        <v>17</v>
      </c>
      <c r="B22" s="26" t="s">
        <v>71</v>
      </c>
      <c r="C22" s="92">
        <v>6</v>
      </c>
      <c r="D22" s="116">
        <v>7</v>
      </c>
      <c r="E22" s="116">
        <v>7</v>
      </c>
      <c r="F22" s="116">
        <v>7</v>
      </c>
      <c r="G22" s="116">
        <v>8</v>
      </c>
      <c r="H22" s="116">
        <v>7</v>
      </c>
      <c r="I22" s="116">
        <v>8</v>
      </c>
      <c r="J22" s="116">
        <v>8</v>
      </c>
      <c r="K22" s="116">
        <v>7</v>
      </c>
      <c r="L22" s="116">
        <v>6</v>
      </c>
      <c r="M22" s="116">
        <v>6</v>
      </c>
      <c r="N22" s="116">
        <v>6</v>
      </c>
      <c r="O22" s="24">
        <v>5</v>
      </c>
      <c r="P22" s="24">
        <v>6</v>
      </c>
      <c r="Q22" s="24">
        <v>6</v>
      </c>
      <c r="R22" s="24">
        <v>6</v>
      </c>
      <c r="S22" s="24">
        <v>5</v>
      </c>
      <c r="T22" s="24">
        <v>11</v>
      </c>
      <c r="U22" s="24">
        <v>12</v>
      </c>
      <c r="V22" s="24">
        <v>12</v>
      </c>
      <c r="W22" s="24"/>
      <c r="X22" s="24"/>
      <c r="Y22" s="24">
        <v>9</v>
      </c>
      <c r="Z22" s="93">
        <v>6</v>
      </c>
      <c r="AA22" s="54">
        <v>42768</v>
      </c>
      <c r="AB22" s="45" t="s">
        <v>30</v>
      </c>
    </row>
    <row r="23" spans="1:28" ht="31.5" customHeight="1">
      <c r="A23" s="29">
        <v>18</v>
      </c>
      <c r="B23" s="26" t="s">
        <v>72</v>
      </c>
      <c r="C23" s="92">
        <v>4</v>
      </c>
      <c r="D23" s="116">
        <v>5</v>
      </c>
      <c r="E23" s="116">
        <v>4</v>
      </c>
      <c r="F23" s="116">
        <v>4</v>
      </c>
      <c r="G23" s="116">
        <v>4</v>
      </c>
      <c r="H23" s="116">
        <v>4</v>
      </c>
      <c r="I23" s="116">
        <v>4</v>
      </c>
      <c r="J23" s="116">
        <v>4</v>
      </c>
      <c r="K23" s="116">
        <v>4</v>
      </c>
      <c r="L23" s="116">
        <v>3</v>
      </c>
      <c r="M23" s="116">
        <v>3</v>
      </c>
      <c r="N23" s="116">
        <v>3</v>
      </c>
      <c r="O23" s="24">
        <v>2</v>
      </c>
      <c r="P23" s="24">
        <v>3</v>
      </c>
      <c r="Q23" s="24">
        <v>3</v>
      </c>
      <c r="R23" s="24">
        <v>3</v>
      </c>
      <c r="S23" s="24">
        <v>2</v>
      </c>
      <c r="T23" s="24">
        <v>5</v>
      </c>
      <c r="U23" s="24">
        <v>6</v>
      </c>
      <c r="V23" s="24">
        <v>5</v>
      </c>
      <c r="W23" s="24"/>
      <c r="X23" s="24"/>
      <c r="Y23" s="24">
        <v>5</v>
      </c>
      <c r="Z23" s="93">
        <v>4</v>
      </c>
      <c r="AA23" s="54">
        <v>42769</v>
      </c>
      <c r="AB23" s="45" t="s">
        <v>27</v>
      </c>
    </row>
    <row r="24" spans="1:28" ht="31.5" customHeight="1">
      <c r="A24" s="29">
        <v>19</v>
      </c>
      <c r="B24" s="27" t="s">
        <v>73</v>
      </c>
      <c r="C24" s="57">
        <v>7</v>
      </c>
      <c r="D24" s="117">
        <v>8</v>
      </c>
      <c r="E24" s="117">
        <v>8</v>
      </c>
      <c r="F24" s="117">
        <v>7</v>
      </c>
      <c r="G24" s="117">
        <v>7</v>
      </c>
      <c r="H24" s="117">
        <v>8</v>
      </c>
      <c r="I24" s="117">
        <v>8</v>
      </c>
      <c r="J24" s="117">
        <v>7</v>
      </c>
      <c r="K24" s="117">
        <v>8</v>
      </c>
      <c r="L24" s="117">
        <v>7</v>
      </c>
      <c r="M24" s="117">
        <v>7</v>
      </c>
      <c r="N24" s="117">
        <v>8</v>
      </c>
      <c r="O24" s="1">
        <v>5</v>
      </c>
      <c r="P24" s="1">
        <v>7</v>
      </c>
      <c r="Q24" s="1">
        <v>7</v>
      </c>
      <c r="R24" s="1">
        <v>8</v>
      </c>
      <c r="S24" s="1">
        <v>5</v>
      </c>
      <c r="T24" s="1">
        <v>11</v>
      </c>
      <c r="U24" s="1">
        <v>11</v>
      </c>
      <c r="V24" s="1">
        <v>11</v>
      </c>
      <c r="W24" s="1"/>
      <c r="X24" s="1"/>
      <c r="Y24" s="1">
        <v>7</v>
      </c>
      <c r="Z24" s="94">
        <v>6</v>
      </c>
      <c r="AA24" s="54">
        <v>42769</v>
      </c>
      <c r="AB24" s="46" t="s">
        <v>28</v>
      </c>
    </row>
    <row r="25" spans="1:28" ht="31.5" customHeight="1">
      <c r="A25" s="29">
        <v>20</v>
      </c>
      <c r="B25" s="27" t="s">
        <v>94</v>
      </c>
      <c r="C25" s="57">
        <v>8</v>
      </c>
      <c r="D25" s="117">
        <v>8</v>
      </c>
      <c r="E25" s="117">
        <v>8</v>
      </c>
      <c r="F25" s="117">
        <v>7</v>
      </c>
      <c r="G25" s="117">
        <v>7</v>
      </c>
      <c r="H25" s="117">
        <v>8</v>
      </c>
      <c r="I25" s="117">
        <v>8</v>
      </c>
      <c r="J25" s="117">
        <v>7</v>
      </c>
      <c r="K25" s="117">
        <v>8</v>
      </c>
      <c r="L25" s="117">
        <v>6</v>
      </c>
      <c r="M25" s="117">
        <v>6</v>
      </c>
      <c r="N25" s="117">
        <v>8</v>
      </c>
      <c r="O25" s="1">
        <v>6</v>
      </c>
      <c r="P25" s="1">
        <v>6</v>
      </c>
      <c r="Q25" s="1">
        <v>6</v>
      </c>
      <c r="R25" s="1">
        <v>8</v>
      </c>
      <c r="S25" s="1">
        <v>6</v>
      </c>
      <c r="T25" s="1">
        <v>12</v>
      </c>
      <c r="U25" s="1">
        <v>11</v>
      </c>
      <c r="V25" s="1">
        <v>11</v>
      </c>
      <c r="W25" s="1"/>
      <c r="X25" s="1"/>
      <c r="Y25" s="1">
        <v>10</v>
      </c>
      <c r="Z25" s="94">
        <v>5</v>
      </c>
      <c r="AA25" s="54">
        <v>42769</v>
      </c>
      <c r="AB25" s="46" t="s">
        <v>15</v>
      </c>
    </row>
    <row r="26" spans="1:28" ht="31.5" customHeight="1">
      <c r="A26" s="29">
        <v>21</v>
      </c>
      <c r="B26" s="27" t="s">
        <v>74</v>
      </c>
      <c r="C26" s="57">
        <v>7</v>
      </c>
      <c r="D26" s="117">
        <v>8</v>
      </c>
      <c r="E26" s="117">
        <v>9</v>
      </c>
      <c r="F26" s="117">
        <v>8</v>
      </c>
      <c r="G26" s="117">
        <v>8</v>
      </c>
      <c r="H26" s="117">
        <v>9</v>
      </c>
      <c r="I26" s="117">
        <v>7</v>
      </c>
      <c r="J26" s="117">
        <v>8</v>
      </c>
      <c r="K26" s="117">
        <v>9</v>
      </c>
      <c r="L26" s="117">
        <v>6</v>
      </c>
      <c r="M26" s="117">
        <v>6</v>
      </c>
      <c r="N26" s="117">
        <v>9</v>
      </c>
      <c r="O26" s="1">
        <v>6</v>
      </c>
      <c r="P26" s="1">
        <v>6</v>
      </c>
      <c r="Q26" s="1">
        <v>6</v>
      </c>
      <c r="R26" s="1">
        <v>9</v>
      </c>
      <c r="S26" s="1">
        <v>6</v>
      </c>
      <c r="T26" s="1">
        <v>11</v>
      </c>
      <c r="U26" s="1">
        <v>12</v>
      </c>
      <c r="V26" s="1">
        <v>12</v>
      </c>
      <c r="W26" s="1"/>
      <c r="X26" s="1"/>
      <c r="Y26" s="1">
        <v>8</v>
      </c>
      <c r="Z26" s="94">
        <v>6</v>
      </c>
      <c r="AA26" s="54">
        <v>42770</v>
      </c>
      <c r="AB26" s="46" t="s">
        <v>92</v>
      </c>
    </row>
    <row r="27" spans="1:28" ht="31.5" customHeight="1">
      <c r="A27" s="29">
        <v>22</v>
      </c>
      <c r="B27" s="27" t="s">
        <v>95</v>
      </c>
      <c r="C27" s="57">
        <v>4</v>
      </c>
      <c r="D27" s="117">
        <v>4</v>
      </c>
      <c r="E27" s="117">
        <v>3</v>
      </c>
      <c r="F27" s="117">
        <v>3</v>
      </c>
      <c r="G27" s="117">
        <v>3</v>
      </c>
      <c r="H27" s="117">
        <v>3</v>
      </c>
      <c r="I27" s="117">
        <v>3</v>
      </c>
      <c r="J27" s="117">
        <v>3</v>
      </c>
      <c r="K27" s="117">
        <v>3</v>
      </c>
      <c r="L27" s="117">
        <v>2</v>
      </c>
      <c r="M27" s="117">
        <v>2</v>
      </c>
      <c r="N27" s="117">
        <v>2</v>
      </c>
      <c r="O27" s="1">
        <v>2</v>
      </c>
      <c r="P27" s="1">
        <v>2</v>
      </c>
      <c r="Q27" s="1">
        <v>2</v>
      </c>
      <c r="R27" s="1">
        <v>2</v>
      </c>
      <c r="S27" s="1">
        <v>2</v>
      </c>
      <c r="T27" s="1">
        <v>3</v>
      </c>
      <c r="U27" s="1">
        <v>3</v>
      </c>
      <c r="V27" s="1">
        <v>3</v>
      </c>
      <c r="W27" s="1"/>
      <c r="X27" s="1"/>
      <c r="Y27" s="1">
        <v>3</v>
      </c>
      <c r="Z27" s="94">
        <v>3</v>
      </c>
      <c r="AA27" s="54">
        <v>42770</v>
      </c>
      <c r="AB27" s="46" t="s">
        <v>27</v>
      </c>
    </row>
    <row r="28" spans="1:28" ht="31.5" customHeight="1" thickBot="1">
      <c r="A28" s="29">
        <v>23</v>
      </c>
      <c r="B28" s="27" t="s">
        <v>105</v>
      </c>
      <c r="C28" s="57">
        <v>4</v>
      </c>
      <c r="D28" s="117">
        <v>4</v>
      </c>
      <c r="E28" s="117">
        <v>4</v>
      </c>
      <c r="F28" s="117">
        <v>4</v>
      </c>
      <c r="G28" s="117">
        <v>4</v>
      </c>
      <c r="H28" s="117">
        <v>4</v>
      </c>
      <c r="I28" s="117">
        <v>4</v>
      </c>
      <c r="J28" s="117">
        <v>4</v>
      </c>
      <c r="K28" s="117">
        <v>4</v>
      </c>
      <c r="L28" s="117">
        <v>3</v>
      </c>
      <c r="M28" s="117">
        <v>3</v>
      </c>
      <c r="N28" s="117">
        <v>3</v>
      </c>
      <c r="O28" s="1">
        <v>3</v>
      </c>
      <c r="P28" s="1">
        <v>3</v>
      </c>
      <c r="Q28" s="1">
        <v>3</v>
      </c>
      <c r="R28" s="1">
        <v>3</v>
      </c>
      <c r="S28" s="1">
        <v>3</v>
      </c>
      <c r="T28" s="1">
        <v>8</v>
      </c>
      <c r="U28" s="1">
        <v>8</v>
      </c>
      <c r="V28" s="1">
        <v>6</v>
      </c>
      <c r="W28" s="1"/>
      <c r="X28" s="1"/>
      <c r="Y28" s="1">
        <v>7</v>
      </c>
      <c r="Z28" s="94">
        <v>7</v>
      </c>
      <c r="AA28" s="54">
        <v>42770</v>
      </c>
      <c r="AB28" s="46" t="s">
        <v>93</v>
      </c>
    </row>
    <row r="29" spans="1:28" ht="31.5" customHeight="1" hidden="1">
      <c r="A29" s="29">
        <v>24</v>
      </c>
      <c r="B29" s="27"/>
      <c r="C29" s="5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94"/>
      <c r="AA29" s="54"/>
      <c r="AB29" s="46"/>
    </row>
    <row r="30" spans="1:28" ht="31.5" customHeight="1" hidden="1">
      <c r="A30" s="29">
        <v>25</v>
      </c>
      <c r="B30" s="27"/>
      <c r="C30" s="5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94"/>
      <c r="AA30" s="54"/>
      <c r="AB30" s="46"/>
    </row>
    <row r="31" spans="1:28" ht="31.5" customHeight="1" hidden="1">
      <c r="A31" s="29">
        <v>26</v>
      </c>
      <c r="B31" s="27"/>
      <c r="C31" s="5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94"/>
      <c r="AA31" s="54"/>
      <c r="AB31" s="46"/>
    </row>
    <row r="32" spans="1:28" ht="31.5" customHeight="1" hidden="1">
      <c r="A32" s="29">
        <v>27</v>
      </c>
      <c r="B32" s="27"/>
      <c r="C32" s="5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94"/>
      <c r="AA32" s="54"/>
      <c r="AB32" s="46"/>
    </row>
    <row r="33" spans="1:28" ht="31.5" customHeight="1" hidden="1">
      <c r="A33" s="29">
        <v>28</v>
      </c>
      <c r="B33" s="27"/>
      <c r="C33" s="5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94"/>
      <c r="AA33" s="54"/>
      <c r="AB33" s="46"/>
    </row>
    <row r="34" spans="1:28" ht="31.5" customHeight="1" hidden="1">
      <c r="A34" s="29">
        <v>29</v>
      </c>
      <c r="B34" s="27"/>
      <c r="C34" s="5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94"/>
      <c r="AA34" s="54"/>
      <c r="AB34" s="46"/>
    </row>
    <row r="35" spans="1:28" ht="31.5" customHeight="1" hidden="1">
      <c r="A35" s="29">
        <v>30</v>
      </c>
      <c r="B35" s="27"/>
      <c r="C35" s="5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94"/>
      <c r="AA35" s="54"/>
      <c r="AB35" s="46"/>
    </row>
    <row r="36" spans="1:28" ht="31.5" customHeight="1" hidden="1">
      <c r="A36" s="29">
        <v>31</v>
      </c>
      <c r="B36" s="27"/>
      <c r="C36" s="5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94"/>
      <c r="AA36" s="54"/>
      <c r="AB36" s="46"/>
    </row>
    <row r="37" spans="1:28" ht="31.5" customHeight="1" hidden="1">
      <c r="A37" s="29">
        <v>32</v>
      </c>
      <c r="B37" s="27"/>
      <c r="C37" s="5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94"/>
      <c r="AA37" s="54"/>
      <c r="AB37" s="46"/>
    </row>
    <row r="38" spans="1:28" ht="31.5" customHeight="1" hidden="1">
      <c r="A38" s="29">
        <v>33</v>
      </c>
      <c r="B38" s="27"/>
      <c r="C38" s="5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94"/>
      <c r="AA38" s="54"/>
      <c r="AB38" s="46"/>
    </row>
    <row r="39" spans="1:28" ht="31.5" customHeight="1" hidden="1">
      <c r="A39" s="31">
        <v>34</v>
      </c>
      <c r="B39" s="32"/>
      <c r="C39" s="9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96"/>
      <c r="AA39" s="54"/>
      <c r="AB39" s="47"/>
    </row>
    <row r="40" spans="1:28" ht="31.5" customHeight="1" hidden="1" thickBot="1">
      <c r="A40" s="31">
        <v>35</v>
      </c>
      <c r="B40" s="32"/>
      <c r="C40" s="58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97"/>
      <c r="AA40" s="90"/>
      <c r="AB40" s="47"/>
    </row>
    <row r="41" spans="1:28" ht="11.25" customHeight="1" thickBot="1">
      <c r="A41" s="34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51"/>
      <c r="AB41" s="37"/>
    </row>
    <row r="42" ht="25.5" customHeight="1" thickBot="1"/>
    <row r="43" spans="1:28" ht="31.5" customHeight="1" thickBot="1">
      <c r="A43" s="186" t="s">
        <v>11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8"/>
    </row>
    <row r="44" spans="1:28" s="124" customFormat="1" ht="31.5" customHeight="1" thickBot="1">
      <c r="A44" s="120"/>
      <c r="B44" s="121"/>
      <c r="C44" s="184" t="s">
        <v>32</v>
      </c>
      <c r="D44" s="185"/>
      <c r="E44" s="185"/>
      <c r="F44" s="184" t="s">
        <v>33</v>
      </c>
      <c r="G44" s="185"/>
      <c r="H44" s="185"/>
      <c r="I44" s="184" t="s">
        <v>34</v>
      </c>
      <c r="J44" s="185"/>
      <c r="K44" s="185"/>
      <c r="L44" s="184" t="s">
        <v>35</v>
      </c>
      <c r="M44" s="185"/>
      <c r="N44" s="185"/>
      <c r="O44" s="126" t="s">
        <v>6</v>
      </c>
      <c r="P44" s="184" t="s">
        <v>36</v>
      </c>
      <c r="Q44" s="185"/>
      <c r="R44" s="185"/>
      <c r="S44" s="126" t="s">
        <v>6</v>
      </c>
      <c r="T44" s="184" t="s">
        <v>14</v>
      </c>
      <c r="U44" s="185"/>
      <c r="V44" s="185"/>
      <c r="W44" s="126" t="s">
        <v>9</v>
      </c>
      <c r="X44" s="126" t="s">
        <v>10</v>
      </c>
      <c r="Y44" s="126" t="s">
        <v>7</v>
      </c>
      <c r="Z44" s="126" t="s">
        <v>8</v>
      </c>
      <c r="AA44" s="122"/>
      <c r="AB44" s="123"/>
    </row>
    <row r="45" spans="1:28" ht="31.5" customHeight="1" thickBot="1">
      <c r="A45" s="39" t="s">
        <v>22</v>
      </c>
      <c r="B45" s="40" t="s">
        <v>1</v>
      </c>
      <c r="C45" s="41" t="s">
        <v>37</v>
      </c>
      <c r="D45" s="41" t="s">
        <v>38</v>
      </c>
      <c r="E45" s="41" t="s">
        <v>39</v>
      </c>
      <c r="F45" s="41" t="s">
        <v>37</v>
      </c>
      <c r="G45" s="41" t="s">
        <v>38</v>
      </c>
      <c r="H45" s="41" t="s">
        <v>39</v>
      </c>
      <c r="I45" s="41" t="s">
        <v>37</v>
      </c>
      <c r="J45" s="41" t="s">
        <v>38</v>
      </c>
      <c r="K45" s="41" t="s">
        <v>39</v>
      </c>
      <c r="L45" s="41" t="s">
        <v>37</v>
      </c>
      <c r="M45" s="41" t="s">
        <v>38</v>
      </c>
      <c r="N45" s="41" t="s">
        <v>39</v>
      </c>
      <c r="O45" s="41"/>
      <c r="P45" s="41" t="s">
        <v>37</v>
      </c>
      <c r="Q45" s="41" t="s">
        <v>38</v>
      </c>
      <c r="R45" s="41" t="s">
        <v>39</v>
      </c>
      <c r="S45" s="41"/>
      <c r="T45" s="41" t="s">
        <v>37</v>
      </c>
      <c r="U45" s="41" t="s">
        <v>38</v>
      </c>
      <c r="V45" s="41" t="s">
        <v>39</v>
      </c>
      <c r="W45" s="41"/>
      <c r="X45" s="41"/>
      <c r="Y45" s="41"/>
      <c r="Z45" s="42"/>
      <c r="AA45" s="101" t="s">
        <v>2</v>
      </c>
      <c r="AB45" s="50" t="s">
        <v>3</v>
      </c>
    </row>
    <row r="46" spans="1:28" ht="42" customHeight="1">
      <c r="A46" s="28">
        <v>1</v>
      </c>
      <c r="B46" s="52" t="s">
        <v>75</v>
      </c>
      <c r="C46" s="56">
        <v>4</v>
      </c>
      <c r="D46" s="115">
        <v>3</v>
      </c>
      <c r="E46" s="115">
        <v>2</v>
      </c>
      <c r="F46" s="115">
        <v>3</v>
      </c>
      <c r="G46" s="115">
        <v>3</v>
      </c>
      <c r="H46" s="115">
        <v>2</v>
      </c>
      <c r="I46" s="115">
        <v>3</v>
      </c>
      <c r="J46" s="115">
        <v>3</v>
      </c>
      <c r="K46" s="115">
        <v>2</v>
      </c>
      <c r="L46" s="115">
        <v>2</v>
      </c>
      <c r="M46" s="115">
        <v>2</v>
      </c>
      <c r="N46" s="115">
        <v>2</v>
      </c>
      <c r="O46" s="18">
        <v>2</v>
      </c>
      <c r="P46" s="18">
        <v>2</v>
      </c>
      <c r="Q46" s="18">
        <v>2</v>
      </c>
      <c r="R46" s="18">
        <v>2</v>
      </c>
      <c r="S46" s="18">
        <v>2</v>
      </c>
      <c r="T46" s="18">
        <v>3</v>
      </c>
      <c r="U46" s="18">
        <v>3</v>
      </c>
      <c r="V46" s="18">
        <v>3</v>
      </c>
      <c r="W46" s="18"/>
      <c r="X46" s="18"/>
      <c r="Y46" s="18">
        <v>3</v>
      </c>
      <c r="Z46" s="91">
        <v>3</v>
      </c>
      <c r="AA46" s="60">
        <v>42794</v>
      </c>
      <c r="AB46" s="20" t="s">
        <v>96</v>
      </c>
    </row>
    <row r="47" spans="1:28" ht="31.5" customHeight="1">
      <c r="A47" s="29">
        <v>2</v>
      </c>
      <c r="B47" s="53" t="s">
        <v>76</v>
      </c>
      <c r="C47" s="57">
        <v>7</v>
      </c>
      <c r="D47" s="117">
        <v>8</v>
      </c>
      <c r="E47" s="117">
        <v>8</v>
      </c>
      <c r="F47" s="117">
        <v>5</v>
      </c>
      <c r="G47" s="117">
        <v>5</v>
      </c>
      <c r="H47" s="117">
        <v>8</v>
      </c>
      <c r="I47" s="117">
        <v>5</v>
      </c>
      <c r="J47" s="117">
        <v>5</v>
      </c>
      <c r="K47" s="117">
        <v>8</v>
      </c>
      <c r="L47" s="117">
        <v>8</v>
      </c>
      <c r="M47" s="117">
        <v>8</v>
      </c>
      <c r="N47" s="117">
        <v>8</v>
      </c>
      <c r="O47" s="1">
        <v>5</v>
      </c>
      <c r="P47" s="1">
        <v>9</v>
      </c>
      <c r="Q47" s="1">
        <v>8</v>
      </c>
      <c r="R47" s="1">
        <v>8</v>
      </c>
      <c r="S47" s="1">
        <v>5</v>
      </c>
      <c r="T47" s="1">
        <v>11</v>
      </c>
      <c r="U47" s="1">
        <v>10</v>
      </c>
      <c r="V47" s="1">
        <v>8</v>
      </c>
      <c r="W47" s="1"/>
      <c r="X47" s="1"/>
      <c r="Y47" s="1">
        <v>13</v>
      </c>
      <c r="Z47" s="94">
        <v>7</v>
      </c>
      <c r="AA47" s="60">
        <v>42794</v>
      </c>
      <c r="AB47" s="21" t="s">
        <v>15</v>
      </c>
    </row>
    <row r="48" spans="1:28" ht="31.5" customHeight="1">
      <c r="A48" s="29">
        <v>3</v>
      </c>
      <c r="B48" s="53" t="s">
        <v>77</v>
      </c>
      <c r="C48" s="57">
        <v>9</v>
      </c>
      <c r="D48" s="117">
        <v>8</v>
      </c>
      <c r="E48" s="117">
        <v>8</v>
      </c>
      <c r="F48" s="117">
        <v>6</v>
      </c>
      <c r="G48" s="117">
        <v>6</v>
      </c>
      <c r="H48" s="117">
        <v>6</v>
      </c>
      <c r="I48" s="117">
        <v>6</v>
      </c>
      <c r="J48" s="117">
        <v>6</v>
      </c>
      <c r="K48" s="117">
        <v>6</v>
      </c>
      <c r="L48" s="117">
        <v>6</v>
      </c>
      <c r="M48" s="117">
        <v>7</v>
      </c>
      <c r="N48" s="117">
        <v>8</v>
      </c>
      <c r="O48" s="1">
        <v>6</v>
      </c>
      <c r="P48" s="1">
        <v>7</v>
      </c>
      <c r="Q48" s="1">
        <v>7</v>
      </c>
      <c r="R48" s="1">
        <v>8</v>
      </c>
      <c r="S48" s="1">
        <v>6</v>
      </c>
      <c r="T48" s="1">
        <v>11</v>
      </c>
      <c r="U48" s="1">
        <v>12</v>
      </c>
      <c r="V48" s="1">
        <v>11</v>
      </c>
      <c r="W48" s="1"/>
      <c r="X48" s="1"/>
      <c r="Y48" s="1">
        <v>11</v>
      </c>
      <c r="Z48" s="94">
        <v>6</v>
      </c>
      <c r="AA48" s="60">
        <v>42794</v>
      </c>
      <c r="AB48" s="21" t="s">
        <v>50</v>
      </c>
    </row>
    <row r="49" spans="1:28" ht="31.5" customHeight="1">
      <c r="A49" s="29">
        <v>4</v>
      </c>
      <c r="B49" s="53" t="s">
        <v>78</v>
      </c>
      <c r="C49" s="57">
        <v>6</v>
      </c>
      <c r="D49" s="117">
        <v>6</v>
      </c>
      <c r="E49" s="117">
        <v>6</v>
      </c>
      <c r="F49" s="117">
        <v>5</v>
      </c>
      <c r="G49" s="117">
        <v>5</v>
      </c>
      <c r="H49" s="117">
        <v>5</v>
      </c>
      <c r="I49" s="117">
        <v>6</v>
      </c>
      <c r="J49" s="117">
        <v>5</v>
      </c>
      <c r="K49" s="117">
        <v>5</v>
      </c>
      <c r="L49" s="117">
        <v>5</v>
      </c>
      <c r="M49" s="117">
        <v>5</v>
      </c>
      <c r="N49" s="117">
        <v>6</v>
      </c>
      <c r="O49" s="1">
        <v>5</v>
      </c>
      <c r="P49" s="1">
        <v>5</v>
      </c>
      <c r="Q49" s="1">
        <v>5</v>
      </c>
      <c r="R49" s="1">
        <v>6</v>
      </c>
      <c r="S49" s="1">
        <v>5</v>
      </c>
      <c r="T49" s="1">
        <v>10</v>
      </c>
      <c r="U49" s="1">
        <v>10</v>
      </c>
      <c r="V49" s="1">
        <v>7</v>
      </c>
      <c r="W49" s="1"/>
      <c r="X49" s="1"/>
      <c r="Y49" s="1">
        <v>10</v>
      </c>
      <c r="Z49" s="94">
        <v>5</v>
      </c>
      <c r="AA49" s="60" t="s">
        <v>97</v>
      </c>
      <c r="AB49" s="21" t="s">
        <v>28</v>
      </c>
    </row>
    <row r="50" spans="1:28" ht="31.5" customHeight="1">
      <c r="A50" s="29">
        <v>5</v>
      </c>
      <c r="B50" s="53" t="s">
        <v>79</v>
      </c>
      <c r="C50" s="57">
        <v>7</v>
      </c>
      <c r="D50" s="117">
        <v>8</v>
      </c>
      <c r="E50" s="117">
        <v>6</v>
      </c>
      <c r="F50" s="117">
        <v>5</v>
      </c>
      <c r="G50" s="117">
        <v>5</v>
      </c>
      <c r="H50" s="117">
        <v>5</v>
      </c>
      <c r="I50" s="117">
        <v>5</v>
      </c>
      <c r="J50" s="117">
        <v>5</v>
      </c>
      <c r="K50" s="117">
        <v>5</v>
      </c>
      <c r="L50" s="117">
        <v>9</v>
      </c>
      <c r="M50" s="117">
        <v>8</v>
      </c>
      <c r="N50" s="117">
        <v>9</v>
      </c>
      <c r="O50" s="1">
        <v>5</v>
      </c>
      <c r="P50" s="1">
        <v>9</v>
      </c>
      <c r="Q50" s="1">
        <v>8</v>
      </c>
      <c r="R50" s="1">
        <v>9</v>
      </c>
      <c r="S50" s="1">
        <v>5</v>
      </c>
      <c r="T50" s="1">
        <v>13</v>
      </c>
      <c r="U50" s="1">
        <v>11</v>
      </c>
      <c r="V50" s="1">
        <v>9</v>
      </c>
      <c r="W50" s="1"/>
      <c r="X50" s="1"/>
      <c r="Y50" s="1">
        <v>15</v>
      </c>
      <c r="Z50" s="94">
        <v>7</v>
      </c>
      <c r="AA50" s="60" t="s">
        <v>97</v>
      </c>
      <c r="AB50" s="21" t="s">
        <v>28</v>
      </c>
    </row>
    <row r="51" spans="1:28" ht="42" customHeight="1">
      <c r="A51" s="29">
        <v>6</v>
      </c>
      <c r="B51" s="53" t="s">
        <v>80</v>
      </c>
      <c r="C51" s="57">
        <v>5</v>
      </c>
      <c r="D51" s="117">
        <v>4</v>
      </c>
      <c r="E51" s="117">
        <v>6</v>
      </c>
      <c r="F51" s="117">
        <v>4</v>
      </c>
      <c r="G51" s="117">
        <v>4</v>
      </c>
      <c r="H51" s="117">
        <v>4</v>
      </c>
      <c r="I51" s="117">
        <v>4</v>
      </c>
      <c r="J51" s="117">
        <v>4</v>
      </c>
      <c r="K51" s="117">
        <v>4</v>
      </c>
      <c r="L51" s="117">
        <v>6</v>
      </c>
      <c r="M51" s="117">
        <v>6</v>
      </c>
      <c r="N51" s="117">
        <v>6</v>
      </c>
      <c r="O51" s="1">
        <v>5</v>
      </c>
      <c r="P51" s="1">
        <v>6</v>
      </c>
      <c r="Q51" s="1">
        <v>6</v>
      </c>
      <c r="R51" s="1">
        <v>6</v>
      </c>
      <c r="S51" s="1">
        <v>5</v>
      </c>
      <c r="T51" s="1">
        <v>11</v>
      </c>
      <c r="U51" s="1">
        <v>10</v>
      </c>
      <c r="V51" s="1">
        <v>6</v>
      </c>
      <c r="W51" s="1"/>
      <c r="X51" s="1"/>
      <c r="Y51" s="1">
        <v>11</v>
      </c>
      <c r="Z51" s="94">
        <v>4</v>
      </c>
      <c r="AA51" s="60" t="s">
        <v>98</v>
      </c>
      <c r="AB51" s="21" t="s">
        <v>51</v>
      </c>
    </row>
    <row r="52" spans="1:28" ht="31.5" customHeight="1">
      <c r="A52" s="29">
        <v>7</v>
      </c>
      <c r="B52" s="53" t="s">
        <v>81</v>
      </c>
      <c r="C52" s="57">
        <v>7</v>
      </c>
      <c r="D52" s="117">
        <v>8</v>
      </c>
      <c r="E52" s="117">
        <v>6</v>
      </c>
      <c r="F52" s="117">
        <v>6</v>
      </c>
      <c r="G52" s="117">
        <v>6</v>
      </c>
      <c r="H52" s="117">
        <v>6</v>
      </c>
      <c r="I52" s="117">
        <v>6</v>
      </c>
      <c r="J52" s="117">
        <v>6</v>
      </c>
      <c r="K52" s="117">
        <v>6</v>
      </c>
      <c r="L52" s="117">
        <v>9</v>
      </c>
      <c r="M52" s="117">
        <v>9</v>
      </c>
      <c r="N52" s="117">
        <v>9</v>
      </c>
      <c r="O52" s="1">
        <v>7</v>
      </c>
      <c r="P52" s="1">
        <v>9</v>
      </c>
      <c r="Q52" s="1">
        <v>9</v>
      </c>
      <c r="R52" s="1">
        <v>9</v>
      </c>
      <c r="S52" s="1">
        <v>7</v>
      </c>
      <c r="T52" s="1">
        <v>13</v>
      </c>
      <c r="U52" s="1">
        <v>12</v>
      </c>
      <c r="V52" s="1">
        <v>10</v>
      </c>
      <c r="W52" s="1"/>
      <c r="X52" s="1"/>
      <c r="Y52" s="1">
        <v>16</v>
      </c>
      <c r="Z52" s="94">
        <v>7</v>
      </c>
      <c r="AA52" s="60" t="s">
        <v>98</v>
      </c>
      <c r="AB52" s="21" t="s">
        <v>49</v>
      </c>
    </row>
    <row r="53" spans="1:28" ht="31.5" customHeight="1">
      <c r="A53" s="29">
        <v>8</v>
      </c>
      <c r="B53" s="53" t="s">
        <v>82</v>
      </c>
      <c r="C53" s="57">
        <v>5</v>
      </c>
      <c r="D53" s="117">
        <v>5</v>
      </c>
      <c r="E53" s="117">
        <v>6</v>
      </c>
      <c r="F53" s="117">
        <v>4</v>
      </c>
      <c r="G53" s="117">
        <v>4</v>
      </c>
      <c r="H53" s="117">
        <v>5</v>
      </c>
      <c r="I53" s="117">
        <v>5</v>
      </c>
      <c r="J53" s="117">
        <v>4</v>
      </c>
      <c r="K53" s="117">
        <v>5</v>
      </c>
      <c r="L53" s="117">
        <v>4</v>
      </c>
      <c r="M53" s="117">
        <v>4</v>
      </c>
      <c r="N53" s="117">
        <v>4</v>
      </c>
      <c r="O53" s="1">
        <v>4</v>
      </c>
      <c r="P53" s="1">
        <v>4</v>
      </c>
      <c r="Q53" s="1">
        <v>4</v>
      </c>
      <c r="R53" s="1">
        <v>4</v>
      </c>
      <c r="S53" s="1">
        <v>4</v>
      </c>
      <c r="T53" s="1">
        <v>10</v>
      </c>
      <c r="U53" s="1">
        <v>10</v>
      </c>
      <c r="V53" s="1">
        <v>9</v>
      </c>
      <c r="W53" s="1"/>
      <c r="X53" s="1"/>
      <c r="Y53" s="1">
        <v>6</v>
      </c>
      <c r="Z53" s="94">
        <v>5</v>
      </c>
      <c r="AA53" s="60">
        <v>42766</v>
      </c>
      <c r="AB53" s="21" t="s">
        <v>99</v>
      </c>
    </row>
    <row r="54" spans="1:28" ht="38.25" customHeight="1">
      <c r="A54" s="29">
        <v>9</v>
      </c>
      <c r="B54" s="53" t="s">
        <v>83</v>
      </c>
      <c r="C54" s="57">
        <v>3</v>
      </c>
      <c r="D54" s="117">
        <v>3</v>
      </c>
      <c r="E54" s="117">
        <v>2</v>
      </c>
      <c r="F54" s="117">
        <v>3</v>
      </c>
      <c r="G54" s="117">
        <v>3</v>
      </c>
      <c r="H54" s="117">
        <v>2</v>
      </c>
      <c r="I54" s="117">
        <v>3</v>
      </c>
      <c r="J54" s="117">
        <v>3</v>
      </c>
      <c r="K54" s="117">
        <v>2</v>
      </c>
      <c r="L54" s="117">
        <v>2</v>
      </c>
      <c r="M54" s="117">
        <v>2</v>
      </c>
      <c r="N54" s="117">
        <v>2</v>
      </c>
      <c r="O54" s="1">
        <v>2</v>
      </c>
      <c r="P54" s="1">
        <v>2</v>
      </c>
      <c r="Q54" s="1">
        <v>2</v>
      </c>
      <c r="R54" s="1">
        <v>2</v>
      </c>
      <c r="S54" s="1">
        <v>2</v>
      </c>
      <c r="T54" s="1">
        <v>3</v>
      </c>
      <c r="U54" s="1">
        <v>3</v>
      </c>
      <c r="V54" s="1">
        <v>2</v>
      </c>
      <c r="W54" s="1"/>
      <c r="X54" s="1"/>
      <c r="Y54" s="1">
        <v>6</v>
      </c>
      <c r="Z54" s="94">
        <v>8</v>
      </c>
      <c r="AA54" s="60">
        <v>42766</v>
      </c>
      <c r="AB54" s="21" t="s">
        <v>100</v>
      </c>
    </row>
    <row r="55" spans="1:28" ht="44.25" customHeight="1">
      <c r="A55" s="29">
        <v>10</v>
      </c>
      <c r="B55" s="53" t="s">
        <v>84</v>
      </c>
      <c r="C55" s="57">
        <v>4</v>
      </c>
      <c r="D55" s="117">
        <v>5</v>
      </c>
      <c r="E55" s="117">
        <v>5</v>
      </c>
      <c r="F55" s="117">
        <v>4</v>
      </c>
      <c r="G55" s="117">
        <v>5</v>
      </c>
      <c r="H55" s="117">
        <v>5</v>
      </c>
      <c r="I55" s="117">
        <v>5</v>
      </c>
      <c r="J55" s="117">
        <v>5</v>
      </c>
      <c r="K55" s="117">
        <v>5</v>
      </c>
      <c r="L55" s="117">
        <v>5</v>
      </c>
      <c r="M55" s="117">
        <v>5</v>
      </c>
      <c r="N55" s="117">
        <v>6</v>
      </c>
      <c r="O55" s="1">
        <v>6</v>
      </c>
      <c r="P55" s="1">
        <v>5</v>
      </c>
      <c r="Q55" s="1">
        <v>5</v>
      </c>
      <c r="R55" s="1">
        <v>6</v>
      </c>
      <c r="S55" s="1">
        <v>6</v>
      </c>
      <c r="T55" s="1">
        <v>10</v>
      </c>
      <c r="U55" s="1">
        <v>11</v>
      </c>
      <c r="V55" s="1">
        <v>7</v>
      </c>
      <c r="W55" s="1">
        <v>5</v>
      </c>
      <c r="X55" s="1"/>
      <c r="Y55" s="1">
        <v>7</v>
      </c>
      <c r="Z55" s="94">
        <v>4</v>
      </c>
      <c r="AA55" s="60">
        <v>42767</v>
      </c>
      <c r="AB55" s="21" t="s">
        <v>15</v>
      </c>
    </row>
    <row r="56" spans="1:28" ht="31.5" customHeight="1">
      <c r="A56" s="29">
        <v>11</v>
      </c>
      <c r="B56" s="53" t="s">
        <v>85</v>
      </c>
      <c r="C56" s="57">
        <v>4</v>
      </c>
      <c r="D56" s="117">
        <v>4</v>
      </c>
      <c r="E56" s="117">
        <v>4</v>
      </c>
      <c r="F56" s="117">
        <v>3</v>
      </c>
      <c r="G56" s="117">
        <v>3</v>
      </c>
      <c r="H56" s="117">
        <v>3</v>
      </c>
      <c r="I56" s="117">
        <v>3</v>
      </c>
      <c r="J56" s="117">
        <v>3</v>
      </c>
      <c r="K56" s="117">
        <v>3</v>
      </c>
      <c r="L56" s="117">
        <v>3</v>
      </c>
      <c r="M56" s="117">
        <v>4</v>
      </c>
      <c r="N56" s="117">
        <v>4</v>
      </c>
      <c r="O56" s="1">
        <v>2</v>
      </c>
      <c r="P56" s="1">
        <v>3</v>
      </c>
      <c r="Q56" s="1">
        <v>4</v>
      </c>
      <c r="R56" s="1">
        <v>4</v>
      </c>
      <c r="S56" s="1">
        <v>2</v>
      </c>
      <c r="T56" s="1">
        <v>5</v>
      </c>
      <c r="U56" s="1">
        <v>5</v>
      </c>
      <c r="V56" s="1">
        <v>5</v>
      </c>
      <c r="W56" s="1"/>
      <c r="X56" s="1"/>
      <c r="Y56" s="1">
        <v>5</v>
      </c>
      <c r="Z56" s="94">
        <v>4</v>
      </c>
      <c r="AA56" s="60">
        <v>42768</v>
      </c>
      <c r="AB56" s="21" t="s">
        <v>51</v>
      </c>
    </row>
    <row r="57" spans="1:28" ht="42" customHeight="1">
      <c r="A57" s="29">
        <v>12</v>
      </c>
      <c r="B57" s="53" t="s">
        <v>86</v>
      </c>
      <c r="C57" s="57">
        <v>6</v>
      </c>
      <c r="D57" s="117">
        <v>7</v>
      </c>
      <c r="E57" s="117">
        <v>6</v>
      </c>
      <c r="F57" s="117">
        <v>5</v>
      </c>
      <c r="G57" s="117">
        <v>5</v>
      </c>
      <c r="H57" s="117">
        <v>5</v>
      </c>
      <c r="I57" s="117">
        <v>5</v>
      </c>
      <c r="J57" s="117">
        <v>5</v>
      </c>
      <c r="K57" s="117">
        <v>5</v>
      </c>
      <c r="L57" s="117">
        <v>7</v>
      </c>
      <c r="M57" s="117">
        <v>6</v>
      </c>
      <c r="N57" s="117">
        <v>6</v>
      </c>
      <c r="O57" s="1">
        <v>5</v>
      </c>
      <c r="P57" s="1">
        <v>6</v>
      </c>
      <c r="Q57" s="1">
        <v>6</v>
      </c>
      <c r="R57" s="1">
        <v>6</v>
      </c>
      <c r="S57" s="1">
        <v>5</v>
      </c>
      <c r="T57" s="1">
        <v>11</v>
      </c>
      <c r="U57" s="1">
        <v>10</v>
      </c>
      <c r="V57" s="1">
        <v>8</v>
      </c>
      <c r="W57" s="1">
        <v>5</v>
      </c>
      <c r="X57" s="1"/>
      <c r="Y57" s="1">
        <v>13</v>
      </c>
      <c r="Z57" s="94">
        <v>6</v>
      </c>
      <c r="AA57" s="60">
        <v>42769</v>
      </c>
      <c r="AB57" s="21" t="s">
        <v>15</v>
      </c>
    </row>
    <row r="58" spans="1:28" ht="31.5" customHeight="1">
      <c r="A58" s="29">
        <v>13</v>
      </c>
      <c r="B58" s="53" t="s">
        <v>87</v>
      </c>
      <c r="C58" s="57">
        <v>5</v>
      </c>
      <c r="D58" s="117">
        <v>5</v>
      </c>
      <c r="E58" s="117">
        <v>4</v>
      </c>
      <c r="F58" s="117">
        <v>4</v>
      </c>
      <c r="G58" s="117">
        <v>4</v>
      </c>
      <c r="H58" s="117">
        <v>4</v>
      </c>
      <c r="I58" s="117">
        <v>4</v>
      </c>
      <c r="J58" s="117">
        <v>4</v>
      </c>
      <c r="K58" s="117">
        <v>4</v>
      </c>
      <c r="L58" s="117">
        <v>4</v>
      </c>
      <c r="M58" s="117">
        <v>5</v>
      </c>
      <c r="N58" s="117">
        <v>5</v>
      </c>
      <c r="O58" s="1">
        <v>5</v>
      </c>
      <c r="P58" s="1">
        <v>5</v>
      </c>
      <c r="Q58" s="1">
        <v>5</v>
      </c>
      <c r="R58" s="1">
        <v>5</v>
      </c>
      <c r="S58" s="1">
        <v>5</v>
      </c>
      <c r="T58" s="1">
        <v>10</v>
      </c>
      <c r="U58" s="1">
        <v>9</v>
      </c>
      <c r="V58" s="1">
        <v>9</v>
      </c>
      <c r="W58" s="1"/>
      <c r="X58" s="1"/>
      <c r="Y58" s="1">
        <v>10</v>
      </c>
      <c r="Z58" s="94">
        <v>8</v>
      </c>
      <c r="AA58" s="60">
        <v>42769</v>
      </c>
      <c r="AB58" s="21" t="s">
        <v>15</v>
      </c>
    </row>
    <row r="59" spans="1:28" ht="37.5" customHeight="1">
      <c r="A59" s="29">
        <v>14</v>
      </c>
      <c r="B59" s="53" t="s">
        <v>88</v>
      </c>
      <c r="C59" s="57">
        <v>4</v>
      </c>
      <c r="D59" s="117">
        <v>4</v>
      </c>
      <c r="E59" s="117">
        <v>4</v>
      </c>
      <c r="F59" s="117">
        <v>4</v>
      </c>
      <c r="G59" s="117">
        <v>4</v>
      </c>
      <c r="H59" s="117">
        <v>4</v>
      </c>
      <c r="I59" s="117">
        <v>4</v>
      </c>
      <c r="J59" s="117">
        <v>4</v>
      </c>
      <c r="K59" s="117">
        <v>4</v>
      </c>
      <c r="L59" s="117">
        <v>4</v>
      </c>
      <c r="M59" s="117">
        <v>4</v>
      </c>
      <c r="N59" s="117">
        <v>4</v>
      </c>
      <c r="O59" s="1">
        <v>3</v>
      </c>
      <c r="P59" s="1">
        <v>4</v>
      </c>
      <c r="Q59" s="1">
        <v>4</v>
      </c>
      <c r="R59" s="1">
        <v>4</v>
      </c>
      <c r="S59" s="1">
        <v>3</v>
      </c>
      <c r="T59" s="1">
        <v>6</v>
      </c>
      <c r="U59" s="1">
        <v>6</v>
      </c>
      <c r="V59" s="1">
        <v>6</v>
      </c>
      <c r="W59" s="1"/>
      <c r="X59" s="1"/>
      <c r="Y59" s="1">
        <v>9</v>
      </c>
      <c r="Z59" s="94">
        <v>6</v>
      </c>
      <c r="AA59" s="61">
        <v>42770</v>
      </c>
      <c r="AB59" s="21" t="s">
        <v>15</v>
      </c>
    </row>
    <row r="60" spans="1:28" ht="40.5" customHeight="1" thickBot="1">
      <c r="A60" s="29">
        <v>15</v>
      </c>
      <c r="B60" s="53" t="s">
        <v>89</v>
      </c>
      <c r="C60" s="57">
        <v>6</v>
      </c>
      <c r="D60" s="117">
        <v>5</v>
      </c>
      <c r="E60" s="117">
        <v>6</v>
      </c>
      <c r="F60" s="117">
        <v>5</v>
      </c>
      <c r="G60" s="117">
        <v>5</v>
      </c>
      <c r="H60" s="117">
        <v>5</v>
      </c>
      <c r="I60" s="117">
        <v>5</v>
      </c>
      <c r="J60" s="117">
        <v>5</v>
      </c>
      <c r="K60" s="117">
        <v>5</v>
      </c>
      <c r="L60" s="117">
        <v>6</v>
      </c>
      <c r="M60" s="117">
        <v>5</v>
      </c>
      <c r="N60" s="117">
        <v>5</v>
      </c>
      <c r="O60" s="1">
        <v>6</v>
      </c>
      <c r="P60" s="1">
        <v>5</v>
      </c>
      <c r="Q60" s="1">
        <v>5</v>
      </c>
      <c r="R60" s="1">
        <v>5</v>
      </c>
      <c r="S60" s="1">
        <v>6</v>
      </c>
      <c r="T60" s="1">
        <v>11</v>
      </c>
      <c r="U60" s="1">
        <v>11</v>
      </c>
      <c r="V60" s="1">
        <v>9</v>
      </c>
      <c r="W60" s="1"/>
      <c r="X60" s="1"/>
      <c r="Y60" s="1">
        <v>12</v>
      </c>
      <c r="Z60" s="94">
        <v>7</v>
      </c>
      <c r="AA60" s="61">
        <v>42770</v>
      </c>
      <c r="AB60" s="21" t="s">
        <v>48</v>
      </c>
    </row>
    <row r="61" spans="1:28" ht="31.5" customHeight="1" hidden="1">
      <c r="A61" s="29">
        <v>16</v>
      </c>
      <c r="B61" s="53"/>
      <c r="C61" s="5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94"/>
      <c r="AA61" s="61">
        <v>42383</v>
      </c>
      <c r="AB61" s="21" t="s">
        <v>15</v>
      </c>
    </row>
    <row r="62" spans="1:28" ht="31.5" customHeight="1" hidden="1">
      <c r="A62" s="29">
        <v>17</v>
      </c>
      <c r="B62" s="53"/>
      <c r="C62" s="5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94"/>
      <c r="AA62" s="61">
        <v>42384</v>
      </c>
      <c r="AB62" s="21" t="s">
        <v>52</v>
      </c>
    </row>
    <row r="63" spans="1:28" ht="31.5" customHeight="1" hidden="1">
      <c r="A63" s="29">
        <v>18</v>
      </c>
      <c r="B63" s="53"/>
      <c r="C63" s="5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94"/>
      <c r="AA63" s="61">
        <v>42384</v>
      </c>
      <c r="AB63" s="21" t="s">
        <v>15</v>
      </c>
    </row>
    <row r="64" spans="1:28" ht="31.5" customHeight="1" hidden="1">
      <c r="A64" s="29">
        <v>19</v>
      </c>
      <c r="B64" s="53"/>
      <c r="C64" s="5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94"/>
      <c r="AA64" s="61">
        <v>42385</v>
      </c>
      <c r="AB64" s="21" t="s">
        <v>28</v>
      </c>
    </row>
    <row r="65" spans="1:28" ht="37.5" customHeight="1" hidden="1" thickBot="1">
      <c r="A65" s="29">
        <v>20</v>
      </c>
      <c r="B65" s="53"/>
      <c r="C65" s="5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94"/>
      <c r="AA65" s="61">
        <v>42385</v>
      </c>
      <c r="AB65" s="21" t="s">
        <v>51</v>
      </c>
    </row>
    <row r="66" spans="1:28" ht="31.5" customHeight="1" hidden="1">
      <c r="A66" s="29">
        <v>21</v>
      </c>
      <c r="B66" s="53"/>
      <c r="C66" s="5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94"/>
      <c r="AA66" s="61"/>
      <c r="AB66" s="21"/>
    </row>
    <row r="67" spans="1:28" ht="31.5" customHeight="1" hidden="1">
      <c r="A67" s="29">
        <v>22</v>
      </c>
      <c r="B67" s="53"/>
      <c r="C67" s="5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94"/>
      <c r="AA67" s="61"/>
      <c r="AB67" s="21"/>
    </row>
    <row r="68" spans="1:28" ht="42" customHeight="1" hidden="1">
      <c r="A68" s="29">
        <v>23</v>
      </c>
      <c r="B68" s="53"/>
      <c r="C68" s="5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94"/>
      <c r="AA68" s="60"/>
      <c r="AB68" s="21"/>
    </row>
    <row r="69" spans="1:28" ht="42" customHeight="1" hidden="1">
      <c r="A69" s="29">
        <v>24</v>
      </c>
      <c r="B69" s="53"/>
      <c r="C69" s="95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96"/>
      <c r="AA69" s="60"/>
      <c r="AB69" s="21"/>
    </row>
    <row r="70" spans="1:28" ht="31.5" customHeight="1" hidden="1" thickBot="1">
      <c r="A70" s="29">
        <v>25</v>
      </c>
      <c r="B70" s="53"/>
      <c r="C70" s="58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97"/>
      <c r="AA70" s="60"/>
      <c r="AB70" s="22"/>
    </row>
    <row r="71" spans="1:28" ht="11.25" customHeight="1" thickBot="1">
      <c r="A71" s="34"/>
      <c r="B71" s="3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1"/>
      <c r="AB71" s="37"/>
    </row>
    <row r="72" spans="1:28" ht="11.25" customHeight="1">
      <c r="A72" s="156"/>
      <c r="B72" s="157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58"/>
      <c r="AB72" s="134"/>
    </row>
    <row r="73" ht="25.5" customHeight="1" thickBot="1">
      <c r="A73"/>
    </row>
    <row r="74" spans="1:28" s="124" customFormat="1" ht="31.5" customHeight="1" thickBot="1">
      <c r="A74" s="120"/>
      <c r="B74" s="121"/>
      <c r="C74" s="184" t="s">
        <v>24</v>
      </c>
      <c r="D74" s="189"/>
      <c r="E74" s="184" t="s">
        <v>35</v>
      </c>
      <c r="F74" s="185"/>
      <c r="G74" s="189"/>
      <c r="H74" s="181" t="s">
        <v>6</v>
      </c>
      <c r="I74" s="185" t="s">
        <v>36</v>
      </c>
      <c r="J74" s="185"/>
      <c r="K74" s="189"/>
      <c r="L74" s="178" t="s">
        <v>6</v>
      </c>
      <c r="M74" s="184" t="s">
        <v>14</v>
      </c>
      <c r="N74" s="189"/>
      <c r="O74" s="126" t="s">
        <v>9</v>
      </c>
      <c r="P74" s="126" t="s">
        <v>53</v>
      </c>
      <c r="Q74" s="126" t="s">
        <v>54</v>
      </c>
      <c r="R74" s="179" t="s">
        <v>8</v>
      </c>
      <c r="S74" s="138"/>
      <c r="T74" s="131"/>
      <c r="U74" s="131"/>
      <c r="V74" s="131"/>
      <c r="W74" s="138"/>
      <c r="X74" s="138"/>
      <c r="Y74" s="138"/>
      <c r="Z74" s="139"/>
      <c r="AA74" s="181"/>
      <c r="AB74" s="123"/>
    </row>
    <row r="75" spans="1:28" ht="31.5" customHeight="1" thickBot="1">
      <c r="A75" s="39" t="s">
        <v>22</v>
      </c>
      <c r="B75" s="130" t="s">
        <v>1</v>
      </c>
      <c r="C75" s="104" t="s">
        <v>37</v>
      </c>
      <c r="D75" s="98" t="s">
        <v>40</v>
      </c>
      <c r="E75" s="173" t="s">
        <v>37</v>
      </c>
      <c r="F75" s="174" t="s">
        <v>38</v>
      </c>
      <c r="G75" s="175" t="s">
        <v>39</v>
      </c>
      <c r="H75" s="182"/>
      <c r="I75" s="174" t="s">
        <v>37</v>
      </c>
      <c r="J75" s="174" t="s">
        <v>38</v>
      </c>
      <c r="K75" s="175" t="s">
        <v>39</v>
      </c>
      <c r="L75" s="176"/>
      <c r="M75" s="183" t="s">
        <v>37</v>
      </c>
      <c r="N75" s="176" t="s">
        <v>40</v>
      </c>
      <c r="O75" s="176"/>
      <c r="P75" s="176"/>
      <c r="Q75" s="177"/>
      <c r="R75" s="180"/>
      <c r="S75" s="132"/>
      <c r="T75" s="132"/>
      <c r="U75" s="132"/>
      <c r="V75" s="132"/>
      <c r="W75" s="132"/>
      <c r="X75" s="132"/>
      <c r="Y75" s="132"/>
      <c r="Z75" s="133"/>
      <c r="AA75" s="155" t="s">
        <v>2</v>
      </c>
      <c r="AB75" s="50" t="s">
        <v>3</v>
      </c>
    </row>
    <row r="76" spans="1:28" ht="31.5" customHeight="1">
      <c r="A76" s="28">
        <v>1</v>
      </c>
      <c r="B76" s="17" t="s">
        <v>101</v>
      </c>
      <c r="C76" s="127">
        <v>5</v>
      </c>
      <c r="D76" s="127">
        <v>5</v>
      </c>
      <c r="E76" s="56">
        <v>3</v>
      </c>
      <c r="F76" s="18">
        <v>3</v>
      </c>
      <c r="G76" s="91">
        <v>3</v>
      </c>
      <c r="H76" s="20">
        <v>3</v>
      </c>
      <c r="I76" s="56">
        <v>3</v>
      </c>
      <c r="J76" s="18">
        <v>3</v>
      </c>
      <c r="K76" s="91">
        <v>3</v>
      </c>
      <c r="L76" s="20">
        <v>3</v>
      </c>
      <c r="M76" s="56">
        <v>5</v>
      </c>
      <c r="N76" s="91">
        <v>6</v>
      </c>
      <c r="O76" s="20"/>
      <c r="P76" s="20"/>
      <c r="Q76" s="20">
        <v>5</v>
      </c>
      <c r="R76" s="20">
        <v>4</v>
      </c>
      <c r="S76" s="134"/>
      <c r="T76" s="134"/>
      <c r="U76" s="134"/>
      <c r="V76" s="134"/>
      <c r="W76" s="134"/>
      <c r="X76" s="134"/>
      <c r="Y76" s="134"/>
      <c r="Z76" s="135"/>
      <c r="AA76" s="106">
        <v>42767</v>
      </c>
      <c r="AB76" s="44" t="s">
        <v>91</v>
      </c>
    </row>
    <row r="77" spans="1:28" ht="31.5" customHeight="1">
      <c r="A77" s="108">
        <v>2</v>
      </c>
      <c r="B77" s="109" t="s">
        <v>102</v>
      </c>
      <c r="C77" s="128">
        <v>4</v>
      </c>
      <c r="D77" s="128">
        <v>4</v>
      </c>
      <c r="E77" s="57">
        <v>2</v>
      </c>
      <c r="F77" s="1">
        <v>2</v>
      </c>
      <c r="G77" s="94">
        <v>2</v>
      </c>
      <c r="H77" s="21">
        <v>2</v>
      </c>
      <c r="I77" s="57">
        <v>2</v>
      </c>
      <c r="J77" s="1">
        <v>2</v>
      </c>
      <c r="K77" s="94">
        <v>2</v>
      </c>
      <c r="L77" s="21">
        <v>2</v>
      </c>
      <c r="M77" s="57">
        <v>4</v>
      </c>
      <c r="N77" s="94">
        <v>2</v>
      </c>
      <c r="O77" s="21"/>
      <c r="P77" s="21"/>
      <c r="Q77" s="21">
        <v>2</v>
      </c>
      <c r="R77" s="21">
        <v>1</v>
      </c>
      <c r="S77" s="134"/>
      <c r="T77" s="134"/>
      <c r="U77" s="134"/>
      <c r="V77" s="134"/>
      <c r="W77" s="134"/>
      <c r="X77" s="134"/>
      <c r="Y77" s="134"/>
      <c r="Z77" s="135"/>
      <c r="AA77" s="110">
        <v>42768</v>
      </c>
      <c r="AB77" s="111" t="s">
        <v>47</v>
      </c>
    </row>
    <row r="78" spans="1:28" ht="31.5" customHeight="1" thickBot="1">
      <c r="A78" s="30">
        <v>3</v>
      </c>
      <c r="B78" s="23" t="s">
        <v>103</v>
      </c>
      <c r="C78" s="129">
        <v>4</v>
      </c>
      <c r="D78" s="129">
        <v>5</v>
      </c>
      <c r="E78" s="58">
        <v>3</v>
      </c>
      <c r="F78" s="19">
        <v>2</v>
      </c>
      <c r="G78" s="97">
        <v>3</v>
      </c>
      <c r="H78" s="22">
        <v>3</v>
      </c>
      <c r="I78" s="58">
        <v>2</v>
      </c>
      <c r="J78" s="19">
        <v>2</v>
      </c>
      <c r="K78" s="97">
        <v>3</v>
      </c>
      <c r="L78" s="22">
        <v>3</v>
      </c>
      <c r="M78" s="58">
        <v>5</v>
      </c>
      <c r="N78" s="97">
        <v>6</v>
      </c>
      <c r="O78" s="22"/>
      <c r="P78" s="22"/>
      <c r="Q78" s="22">
        <v>3</v>
      </c>
      <c r="R78" s="22">
        <v>5</v>
      </c>
      <c r="S78" s="136"/>
      <c r="T78" s="136"/>
      <c r="U78" s="136"/>
      <c r="V78" s="136"/>
      <c r="W78" s="136"/>
      <c r="X78" s="136"/>
      <c r="Y78" s="136"/>
      <c r="Z78" s="137"/>
      <c r="AA78" s="107">
        <v>42769</v>
      </c>
      <c r="AB78" s="99" t="s">
        <v>15</v>
      </c>
    </row>
    <row r="79" spans="1:28" ht="31.5" customHeight="1" thickBot="1">
      <c r="A79" s="30">
        <v>4</v>
      </c>
      <c r="B79" s="23" t="s">
        <v>104</v>
      </c>
      <c r="C79" s="129">
        <v>7</v>
      </c>
      <c r="D79" s="129">
        <v>7</v>
      </c>
      <c r="E79" s="58">
        <v>6</v>
      </c>
      <c r="F79" s="19">
        <v>6</v>
      </c>
      <c r="G79" s="97">
        <v>6</v>
      </c>
      <c r="H79" s="22">
        <v>5</v>
      </c>
      <c r="I79" s="58">
        <v>6</v>
      </c>
      <c r="J79" s="19">
        <v>6</v>
      </c>
      <c r="K79" s="97">
        <v>6</v>
      </c>
      <c r="L79" s="22">
        <v>5</v>
      </c>
      <c r="M79" s="58">
        <v>9</v>
      </c>
      <c r="N79" s="97">
        <v>6</v>
      </c>
      <c r="O79" s="22"/>
      <c r="P79" s="22"/>
      <c r="Q79" s="22">
        <v>6</v>
      </c>
      <c r="R79" s="22">
        <v>5</v>
      </c>
      <c r="S79" s="136"/>
      <c r="T79" s="136"/>
      <c r="U79" s="136"/>
      <c r="V79" s="136"/>
      <c r="W79" s="136"/>
      <c r="X79" s="136"/>
      <c r="Y79" s="136"/>
      <c r="Z79" s="137"/>
      <c r="AA79" s="107">
        <v>42770</v>
      </c>
      <c r="AB79" s="99" t="s">
        <v>15</v>
      </c>
    </row>
    <row r="80" s="170" customFormat="1" ht="10.5" customHeight="1">
      <c r="AA80" s="171"/>
    </row>
  </sheetData>
  <sheetProtection/>
  <mergeCells count="18">
    <mergeCell ref="A3:AB3"/>
    <mergeCell ref="C4:E4"/>
    <mergeCell ref="C74:D74"/>
    <mergeCell ref="P44:R44"/>
    <mergeCell ref="T44:V44"/>
    <mergeCell ref="F4:H4"/>
    <mergeCell ref="I4:K4"/>
    <mergeCell ref="L4:N4"/>
    <mergeCell ref="P4:R4"/>
    <mergeCell ref="T4:V4"/>
    <mergeCell ref="A43:AB43"/>
    <mergeCell ref="E74:G74"/>
    <mergeCell ref="I74:K74"/>
    <mergeCell ref="M74:N74"/>
    <mergeCell ref="C44:E44"/>
    <mergeCell ref="F44:H44"/>
    <mergeCell ref="I44:K44"/>
    <mergeCell ref="L44:N4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AB80"/>
  <sheetViews>
    <sheetView zoomScale="65" zoomScaleNormal="65" zoomScalePageLayoutView="0" workbookViewId="0" topLeftCell="A13">
      <selection activeCell="Z28" sqref="Z28"/>
    </sheetView>
  </sheetViews>
  <sheetFormatPr defaultColWidth="11.421875" defaultRowHeight="12.75"/>
  <cols>
    <col min="1" max="1" width="7.8515625" style="2" customWidth="1"/>
    <col min="2" max="2" width="53.57421875" style="2" customWidth="1"/>
    <col min="3" max="15" width="6.7109375" style="2" customWidth="1"/>
    <col min="16" max="16" width="7.7109375" style="2" customWidth="1"/>
    <col min="17" max="23" width="6.7109375" style="2" customWidth="1"/>
    <col min="24" max="24" width="6.421875" style="2" customWidth="1"/>
    <col min="25" max="26" width="6.7109375" style="2" customWidth="1"/>
    <col min="27" max="27" width="16.00390625" style="63" customWidth="1"/>
    <col min="28" max="28" width="52.140625" style="2" customWidth="1"/>
    <col min="29" max="29" width="11.421875" style="2" customWidth="1"/>
    <col min="30" max="30" width="11.7109375" style="2" customWidth="1"/>
    <col min="31" max="16384" width="11.421875" style="2" customWidth="1"/>
  </cols>
  <sheetData>
    <row r="2" ht="21" thickBot="1"/>
    <row r="3" spans="1:28" ht="31.5" customHeight="1" thickBot="1">
      <c r="A3" s="186" t="s">
        <v>12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8"/>
    </row>
    <row r="4" spans="1:28" s="124" customFormat="1" ht="31.5" customHeight="1" thickBot="1">
      <c r="A4" s="120"/>
      <c r="B4" s="121"/>
      <c r="C4" s="184" t="s">
        <v>32</v>
      </c>
      <c r="D4" s="185"/>
      <c r="E4" s="185"/>
      <c r="F4" s="184" t="s">
        <v>33</v>
      </c>
      <c r="G4" s="185"/>
      <c r="H4" s="185"/>
      <c r="I4" s="184" t="s">
        <v>34</v>
      </c>
      <c r="J4" s="185"/>
      <c r="K4" s="185"/>
      <c r="L4" s="184" t="s">
        <v>35</v>
      </c>
      <c r="M4" s="185"/>
      <c r="N4" s="185"/>
      <c r="O4" s="126" t="s">
        <v>6</v>
      </c>
      <c r="P4" s="184" t="s">
        <v>36</v>
      </c>
      <c r="Q4" s="185"/>
      <c r="R4" s="185"/>
      <c r="S4" s="126" t="s">
        <v>6</v>
      </c>
      <c r="T4" s="184" t="s">
        <v>14</v>
      </c>
      <c r="U4" s="185"/>
      <c r="V4" s="185"/>
      <c r="W4" s="126" t="s">
        <v>9</v>
      </c>
      <c r="X4" s="126" t="s">
        <v>10</v>
      </c>
      <c r="Y4" s="126" t="s">
        <v>7</v>
      </c>
      <c r="Z4" s="126" t="s">
        <v>8</v>
      </c>
      <c r="AA4" s="122"/>
      <c r="AB4" s="123"/>
    </row>
    <row r="5" spans="1:28" ht="31.5" customHeight="1" thickBot="1">
      <c r="A5" s="39" t="s">
        <v>22</v>
      </c>
      <c r="B5" s="40" t="s">
        <v>1</v>
      </c>
      <c r="C5" s="41" t="s">
        <v>37</v>
      </c>
      <c r="D5" s="41" t="s">
        <v>38</v>
      </c>
      <c r="E5" s="41" t="s">
        <v>39</v>
      </c>
      <c r="F5" s="41" t="s">
        <v>37</v>
      </c>
      <c r="G5" s="41" t="s">
        <v>38</v>
      </c>
      <c r="H5" s="41" t="s">
        <v>39</v>
      </c>
      <c r="I5" s="41" t="s">
        <v>37</v>
      </c>
      <c r="J5" s="41" t="s">
        <v>38</v>
      </c>
      <c r="K5" s="41" t="s">
        <v>39</v>
      </c>
      <c r="L5" s="41" t="s">
        <v>37</v>
      </c>
      <c r="M5" s="41" t="s">
        <v>38</v>
      </c>
      <c r="N5" s="41" t="s">
        <v>39</v>
      </c>
      <c r="O5" s="41"/>
      <c r="P5" s="41" t="s">
        <v>37</v>
      </c>
      <c r="Q5" s="41" t="s">
        <v>38</v>
      </c>
      <c r="R5" s="41" t="s">
        <v>39</v>
      </c>
      <c r="S5" s="41"/>
      <c r="T5" s="41" t="s">
        <v>37</v>
      </c>
      <c r="U5" s="41" t="s">
        <v>38</v>
      </c>
      <c r="V5" s="41" t="s">
        <v>39</v>
      </c>
      <c r="W5" s="41"/>
      <c r="X5" s="41"/>
      <c r="Y5" s="41"/>
      <c r="Z5" s="42"/>
      <c r="AA5" s="101" t="s">
        <v>2</v>
      </c>
      <c r="AB5" s="50" t="s">
        <v>3</v>
      </c>
    </row>
    <row r="6" spans="1:28" ht="31.5" customHeight="1">
      <c r="A6" s="28">
        <v>1</v>
      </c>
      <c r="B6" s="25" t="s">
        <v>55</v>
      </c>
      <c r="C6" s="56">
        <v>7</v>
      </c>
      <c r="D6" s="115">
        <v>8</v>
      </c>
      <c r="E6" s="115">
        <v>7</v>
      </c>
      <c r="F6" s="115">
        <v>8</v>
      </c>
      <c r="G6" s="115">
        <v>7</v>
      </c>
      <c r="H6" s="115">
        <v>7</v>
      </c>
      <c r="I6" s="115">
        <v>7</v>
      </c>
      <c r="J6" s="115">
        <v>7</v>
      </c>
      <c r="K6" s="115">
        <v>7</v>
      </c>
      <c r="L6" s="115">
        <v>5</v>
      </c>
      <c r="M6" s="115">
        <v>6</v>
      </c>
      <c r="N6" s="115">
        <v>6</v>
      </c>
      <c r="O6" s="18">
        <v>5</v>
      </c>
      <c r="P6" s="18">
        <v>6</v>
      </c>
      <c r="Q6" s="18">
        <v>6</v>
      </c>
      <c r="R6" s="18">
        <v>6</v>
      </c>
      <c r="S6" s="18">
        <v>5</v>
      </c>
      <c r="T6" s="18">
        <v>11</v>
      </c>
      <c r="U6" s="18">
        <v>12</v>
      </c>
      <c r="V6" s="18">
        <v>11</v>
      </c>
      <c r="W6" s="18"/>
      <c r="X6" s="18"/>
      <c r="Y6" s="18">
        <v>13</v>
      </c>
      <c r="Z6" s="91">
        <v>7</v>
      </c>
      <c r="AA6" s="89">
        <v>42763</v>
      </c>
      <c r="AB6" s="44" t="s">
        <v>29</v>
      </c>
    </row>
    <row r="7" spans="1:28" ht="31.5" customHeight="1">
      <c r="A7" s="29">
        <v>2</v>
      </c>
      <c r="B7" s="26" t="s">
        <v>56</v>
      </c>
      <c r="C7" s="92">
        <v>6</v>
      </c>
      <c r="D7" s="116">
        <v>7</v>
      </c>
      <c r="E7" s="116">
        <v>6</v>
      </c>
      <c r="F7" s="116">
        <v>4</v>
      </c>
      <c r="G7" s="116">
        <v>5</v>
      </c>
      <c r="H7" s="116">
        <v>6</v>
      </c>
      <c r="I7" s="116">
        <v>4</v>
      </c>
      <c r="J7" s="116">
        <v>5</v>
      </c>
      <c r="K7" s="116">
        <v>5</v>
      </c>
      <c r="L7" s="116">
        <v>3</v>
      </c>
      <c r="M7" s="116">
        <v>5</v>
      </c>
      <c r="N7" s="116">
        <v>6</v>
      </c>
      <c r="O7" s="24">
        <v>4</v>
      </c>
      <c r="P7" s="24">
        <v>3</v>
      </c>
      <c r="Q7" s="24">
        <v>5</v>
      </c>
      <c r="R7" s="24">
        <v>6</v>
      </c>
      <c r="S7" s="24">
        <v>4</v>
      </c>
      <c r="T7" s="24">
        <v>7</v>
      </c>
      <c r="U7" s="24">
        <v>7</v>
      </c>
      <c r="V7" s="24">
        <v>5</v>
      </c>
      <c r="W7" s="24"/>
      <c r="X7" s="24"/>
      <c r="Y7" s="24">
        <v>8</v>
      </c>
      <c r="Z7" s="93">
        <v>4</v>
      </c>
      <c r="AA7" s="89">
        <v>42763</v>
      </c>
      <c r="AB7" s="45" t="s">
        <v>15</v>
      </c>
    </row>
    <row r="8" spans="1:28" ht="31.5" customHeight="1">
      <c r="A8" s="29">
        <v>3</v>
      </c>
      <c r="B8" s="26" t="s">
        <v>57</v>
      </c>
      <c r="C8" s="92">
        <v>8</v>
      </c>
      <c r="D8" s="116">
        <v>8</v>
      </c>
      <c r="E8" s="116">
        <v>6</v>
      </c>
      <c r="F8" s="116">
        <v>6</v>
      </c>
      <c r="G8" s="116">
        <v>7</v>
      </c>
      <c r="H8" s="116">
        <v>6</v>
      </c>
      <c r="I8" s="116">
        <v>7</v>
      </c>
      <c r="J8" s="116">
        <v>7</v>
      </c>
      <c r="K8" s="116">
        <v>6</v>
      </c>
      <c r="L8" s="116">
        <v>5</v>
      </c>
      <c r="M8" s="116">
        <v>5</v>
      </c>
      <c r="N8" s="116">
        <v>6</v>
      </c>
      <c r="O8" s="24">
        <v>5</v>
      </c>
      <c r="P8" s="24">
        <v>6</v>
      </c>
      <c r="Q8" s="24">
        <v>5</v>
      </c>
      <c r="R8" s="24">
        <v>6</v>
      </c>
      <c r="S8" s="24">
        <v>5</v>
      </c>
      <c r="T8" s="24">
        <v>10</v>
      </c>
      <c r="U8" s="24">
        <v>9</v>
      </c>
      <c r="V8" s="24">
        <v>10</v>
      </c>
      <c r="W8" s="24"/>
      <c r="X8" s="24"/>
      <c r="Y8" s="24">
        <v>8</v>
      </c>
      <c r="Z8" s="93">
        <v>6</v>
      </c>
      <c r="AA8" s="89">
        <v>42764</v>
      </c>
      <c r="AB8" s="45" t="s">
        <v>90</v>
      </c>
    </row>
    <row r="9" spans="1:28" ht="31.5" customHeight="1">
      <c r="A9" s="29">
        <v>4</v>
      </c>
      <c r="B9" s="26" t="s">
        <v>58</v>
      </c>
      <c r="C9" s="92">
        <v>8</v>
      </c>
      <c r="D9" s="116">
        <v>9</v>
      </c>
      <c r="E9" s="116">
        <v>9</v>
      </c>
      <c r="F9" s="116">
        <v>8</v>
      </c>
      <c r="G9" s="116">
        <v>8</v>
      </c>
      <c r="H9" s="116">
        <v>9</v>
      </c>
      <c r="I9" s="116">
        <v>9</v>
      </c>
      <c r="J9" s="116">
        <v>8</v>
      </c>
      <c r="K9" s="116">
        <v>8</v>
      </c>
      <c r="L9" s="116">
        <v>4</v>
      </c>
      <c r="M9" s="116">
        <v>6</v>
      </c>
      <c r="N9" s="116">
        <v>6</v>
      </c>
      <c r="O9" s="24">
        <v>4</v>
      </c>
      <c r="P9" s="24">
        <v>3</v>
      </c>
      <c r="Q9" s="24">
        <v>6</v>
      </c>
      <c r="R9" s="24">
        <v>6</v>
      </c>
      <c r="S9" s="24">
        <v>4</v>
      </c>
      <c r="T9" s="24">
        <v>9</v>
      </c>
      <c r="U9" s="24">
        <v>9</v>
      </c>
      <c r="V9" s="24">
        <v>11</v>
      </c>
      <c r="W9" s="24"/>
      <c r="X9" s="24"/>
      <c r="Y9" s="24">
        <v>9</v>
      </c>
      <c r="Z9" s="93">
        <v>6</v>
      </c>
      <c r="AA9" s="89">
        <v>42764</v>
      </c>
      <c r="AB9" s="45" t="s">
        <v>31</v>
      </c>
    </row>
    <row r="10" spans="1:28" ht="31.5" customHeight="1">
      <c r="A10" s="29">
        <v>5</v>
      </c>
      <c r="B10" s="26" t="s">
        <v>59</v>
      </c>
      <c r="C10" s="92">
        <v>7</v>
      </c>
      <c r="D10" s="116">
        <v>7</v>
      </c>
      <c r="E10" s="116">
        <v>6</v>
      </c>
      <c r="F10" s="116">
        <v>5</v>
      </c>
      <c r="G10" s="116">
        <v>5</v>
      </c>
      <c r="H10" s="116">
        <v>6</v>
      </c>
      <c r="I10" s="116">
        <v>5</v>
      </c>
      <c r="J10" s="116">
        <v>5</v>
      </c>
      <c r="K10" s="116">
        <v>6</v>
      </c>
      <c r="L10" s="116">
        <v>3</v>
      </c>
      <c r="M10" s="116">
        <v>5</v>
      </c>
      <c r="N10" s="116">
        <v>4</v>
      </c>
      <c r="O10" s="24">
        <v>4</v>
      </c>
      <c r="P10" s="24">
        <v>5</v>
      </c>
      <c r="Q10" s="24">
        <v>5</v>
      </c>
      <c r="R10" s="24">
        <v>4</v>
      </c>
      <c r="S10" s="24">
        <v>4</v>
      </c>
      <c r="T10" s="24">
        <v>9</v>
      </c>
      <c r="U10" s="24">
        <v>8</v>
      </c>
      <c r="V10" s="24">
        <v>6</v>
      </c>
      <c r="W10" s="24"/>
      <c r="X10" s="24"/>
      <c r="Y10" s="24">
        <v>8</v>
      </c>
      <c r="Z10" s="93">
        <v>5</v>
      </c>
      <c r="AA10" s="89">
        <v>42764</v>
      </c>
      <c r="AB10" s="45" t="s">
        <v>91</v>
      </c>
    </row>
    <row r="11" spans="1:28" ht="31.5" customHeight="1">
      <c r="A11" s="29">
        <v>6</v>
      </c>
      <c r="B11" s="26" t="s">
        <v>60</v>
      </c>
      <c r="C11" s="92">
        <v>7</v>
      </c>
      <c r="D11" s="116">
        <v>6</v>
      </c>
      <c r="E11" s="116">
        <v>4</v>
      </c>
      <c r="F11" s="116">
        <v>5</v>
      </c>
      <c r="G11" s="116">
        <v>5</v>
      </c>
      <c r="H11" s="116">
        <v>4</v>
      </c>
      <c r="I11" s="116">
        <v>4</v>
      </c>
      <c r="J11" s="116">
        <v>5</v>
      </c>
      <c r="K11" s="116">
        <v>4</v>
      </c>
      <c r="L11" s="116">
        <v>3</v>
      </c>
      <c r="M11" s="116">
        <v>4</v>
      </c>
      <c r="N11" s="116">
        <v>3</v>
      </c>
      <c r="O11" s="24">
        <v>5</v>
      </c>
      <c r="P11" s="24">
        <v>4</v>
      </c>
      <c r="Q11" s="24">
        <v>4</v>
      </c>
      <c r="R11" s="24">
        <v>3</v>
      </c>
      <c r="S11" s="24">
        <v>5</v>
      </c>
      <c r="T11" s="24">
        <v>8</v>
      </c>
      <c r="U11" s="24">
        <v>6</v>
      </c>
      <c r="V11" s="24">
        <v>3</v>
      </c>
      <c r="W11" s="24"/>
      <c r="X11" s="24"/>
      <c r="Y11" s="24">
        <v>9</v>
      </c>
      <c r="Z11" s="93">
        <v>7</v>
      </c>
      <c r="AA11" s="89">
        <v>42765</v>
      </c>
      <c r="AB11" s="89" t="s">
        <v>90</v>
      </c>
    </row>
    <row r="12" spans="1:28" ht="31.5" customHeight="1">
      <c r="A12" s="29">
        <v>7</v>
      </c>
      <c r="B12" s="26" t="s">
        <v>61</v>
      </c>
      <c r="C12" s="92">
        <v>8</v>
      </c>
      <c r="D12" s="116">
        <v>9</v>
      </c>
      <c r="E12" s="116">
        <v>8</v>
      </c>
      <c r="F12" s="116">
        <v>7</v>
      </c>
      <c r="G12" s="116">
        <v>8</v>
      </c>
      <c r="H12" s="116">
        <v>8</v>
      </c>
      <c r="I12" s="116">
        <v>9</v>
      </c>
      <c r="J12" s="116">
        <v>8</v>
      </c>
      <c r="K12" s="116">
        <v>8</v>
      </c>
      <c r="L12" s="116">
        <v>6</v>
      </c>
      <c r="M12" s="116">
        <v>7</v>
      </c>
      <c r="N12" s="116">
        <v>7</v>
      </c>
      <c r="O12" s="24">
        <v>7</v>
      </c>
      <c r="P12" s="24">
        <v>6</v>
      </c>
      <c r="Q12" s="24">
        <v>7</v>
      </c>
      <c r="R12" s="24">
        <v>7</v>
      </c>
      <c r="S12" s="24">
        <v>7</v>
      </c>
      <c r="T12" s="24">
        <v>10</v>
      </c>
      <c r="U12" s="24">
        <v>11</v>
      </c>
      <c r="V12" s="24">
        <v>10</v>
      </c>
      <c r="W12" s="24"/>
      <c r="X12" s="24"/>
      <c r="Y12" s="24">
        <v>14</v>
      </c>
      <c r="Z12" s="93">
        <v>8</v>
      </c>
      <c r="AA12" s="89">
        <v>42765</v>
      </c>
      <c r="AB12" s="45" t="s">
        <v>15</v>
      </c>
    </row>
    <row r="13" spans="1:28" ht="31.5" customHeight="1">
      <c r="A13" s="29">
        <v>8</v>
      </c>
      <c r="B13" s="26" t="s">
        <v>62</v>
      </c>
      <c r="C13" s="92">
        <v>8</v>
      </c>
      <c r="D13" s="116">
        <v>10</v>
      </c>
      <c r="E13" s="116">
        <v>10</v>
      </c>
      <c r="F13" s="116">
        <v>9</v>
      </c>
      <c r="G13" s="116">
        <v>9</v>
      </c>
      <c r="H13" s="116">
        <v>10</v>
      </c>
      <c r="I13" s="116">
        <v>10</v>
      </c>
      <c r="J13" s="116">
        <v>9</v>
      </c>
      <c r="K13" s="116">
        <v>10</v>
      </c>
      <c r="L13" s="116">
        <v>6</v>
      </c>
      <c r="M13" s="116">
        <v>7</v>
      </c>
      <c r="N13" s="116">
        <v>7</v>
      </c>
      <c r="O13" s="24">
        <v>6</v>
      </c>
      <c r="P13" s="24">
        <v>6</v>
      </c>
      <c r="Q13" s="24">
        <v>7</v>
      </c>
      <c r="R13" s="24">
        <v>7</v>
      </c>
      <c r="S13" s="24">
        <v>6</v>
      </c>
      <c r="T13" s="24">
        <v>15</v>
      </c>
      <c r="U13" s="24">
        <v>14</v>
      </c>
      <c r="V13" s="24">
        <v>15</v>
      </c>
      <c r="W13" s="24"/>
      <c r="X13" s="24"/>
      <c r="Y13" s="24">
        <v>13</v>
      </c>
      <c r="Z13" s="93">
        <v>7</v>
      </c>
      <c r="AA13" s="89">
        <v>42765</v>
      </c>
      <c r="AB13" s="45" t="s">
        <v>28</v>
      </c>
    </row>
    <row r="14" spans="1:28" ht="31.5" customHeight="1">
      <c r="A14" s="29">
        <v>9</v>
      </c>
      <c r="B14" s="26" t="s">
        <v>63</v>
      </c>
      <c r="C14" s="92">
        <v>6</v>
      </c>
      <c r="D14" s="116">
        <v>6</v>
      </c>
      <c r="E14" s="116">
        <v>5</v>
      </c>
      <c r="F14" s="116">
        <v>5</v>
      </c>
      <c r="G14" s="116">
        <v>6</v>
      </c>
      <c r="H14" s="116">
        <v>5</v>
      </c>
      <c r="I14" s="116">
        <v>6</v>
      </c>
      <c r="J14" s="116">
        <v>6</v>
      </c>
      <c r="K14" s="116">
        <v>5</v>
      </c>
      <c r="L14" s="116">
        <v>4</v>
      </c>
      <c r="M14" s="116">
        <v>5</v>
      </c>
      <c r="N14" s="116">
        <v>4</v>
      </c>
      <c r="O14" s="24">
        <v>4</v>
      </c>
      <c r="P14" s="24">
        <v>3</v>
      </c>
      <c r="Q14" s="24">
        <v>5</v>
      </c>
      <c r="R14" s="24">
        <v>4</v>
      </c>
      <c r="S14" s="24">
        <v>4</v>
      </c>
      <c r="T14" s="24">
        <v>9</v>
      </c>
      <c r="U14" s="24">
        <v>10</v>
      </c>
      <c r="V14" s="24">
        <v>8</v>
      </c>
      <c r="W14" s="24"/>
      <c r="X14" s="24"/>
      <c r="Y14" s="24">
        <v>8</v>
      </c>
      <c r="Z14" s="93">
        <v>4</v>
      </c>
      <c r="AA14" s="89">
        <v>42766</v>
      </c>
      <c r="AB14" s="45" t="s">
        <v>28</v>
      </c>
    </row>
    <row r="15" spans="1:28" ht="31.5" customHeight="1">
      <c r="A15" s="29">
        <v>10</v>
      </c>
      <c r="B15" s="26" t="s">
        <v>64</v>
      </c>
      <c r="C15" s="92">
        <v>8</v>
      </c>
      <c r="D15" s="116">
        <v>10</v>
      </c>
      <c r="E15" s="116">
        <v>9</v>
      </c>
      <c r="F15" s="116">
        <v>9</v>
      </c>
      <c r="G15" s="116">
        <v>10</v>
      </c>
      <c r="H15" s="116">
        <v>9</v>
      </c>
      <c r="I15" s="116">
        <v>10</v>
      </c>
      <c r="J15" s="116">
        <v>10</v>
      </c>
      <c r="K15" s="116">
        <v>10</v>
      </c>
      <c r="L15" s="116">
        <v>6</v>
      </c>
      <c r="M15" s="116">
        <v>6</v>
      </c>
      <c r="N15" s="116">
        <v>6</v>
      </c>
      <c r="O15" s="24">
        <v>6</v>
      </c>
      <c r="P15" s="24">
        <v>6</v>
      </c>
      <c r="Q15" s="24">
        <v>6</v>
      </c>
      <c r="R15" s="24">
        <v>6</v>
      </c>
      <c r="S15" s="24">
        <v>6</v>
      </c>
      <c r="T15" s="24">
        <v>14</v>
      </c>
      <c r="U15" s="24">
        <v>12</v>
      </c>
      <c r="V15" s="24">
        <v>14</v>
      </c>
      <c r="W15" s="24"/>
      <c r="X15" s="24"/>
      <c r="Y15" s="24">
        <v>12</v>
      </c>
      <c r="Z15" s="93">
        <v>7</v>
      </c>
      <c r="AA15" s="89">
        <v>42766</v>
      </c>
      <c r="AB15" s="45" t="s">
        <v>15</v>
      </c>
    </row>
    <row r="16" spans="1:28" ht="31.5" customHeight="1">
      <c r="A16" s="29">
        <v>11</v>
      </c>
      <c r="B16" s="26" t="s">
        <v>65</v>
      </c>
      <c r="C16" s="92">
        <v>6</v>
      </c>
      <c r="D16" s="116">
        <v>7</v>
      </c>
      <c r="E16" s="116">
        <v>6</v>
      </c>
      <c r="F16" s="116">
        <v>5</v>
      </c>
      <c r="G16" s="116">
        <v>5</v>
      </c>
      <c r="H16" s="116">
        <v>5</v>
      </c>
      <c r="I16" s="116">
        <v>5</v>
      </c>
      <c r="J16" s="116">
        <v>5</v>
      </c>
      <c r="K16" s="116">
        <v>5</v>
      </c>
      <c r="L16" s="116">
        <v>5</v>
      </c>
      <c r="M16" s="116">
        <v>4</v>
      </c>
      <c r="N16" s="116">
        <v>4</v>
      </c>
      <c r="O16" s="24">
        <v>5</v>
      </c>
      <c r="P16" s="24">
        <v>2</v>
      </c>
      <c r="Q16" s="24">
        <v>4</v>
      </c>
      <c r="R16" s="24">
        <v>2</v>
      </c>
      <c r="S16" s="24">
        <v>5</v>
      </c>
      <c r="T16" s="24">
        <v>8</v>
      </c>
      <c r="U16" s="24">
        <v>8</v>
      </c>
      <c r="V16" s="24">
        <v>6</v>
      </c>
      <c r="W16" s="24"/>
      <c r="X16" s="24"/>
      <c r="Y16" s="24">
        <v>9</v>
      </c>
      <c r="Z16" s="93">
        <v>4</v>
      </c>
      <c r="AA16" s="89">
        <v>42766</v>
      </c>
      <c r="AB16" s="45" t="s">
        <v>91</v>
      </c>
    </row>
    <row r="17" spans="1:28" ht="31.5" customHeight="1">
      <c r="A17" s="29">
        <v>12</v>
      </c>
      <c r="B17" s="26" t="s">
        <v>66</v>
      </c>
      <c r="C17" s="92">
        <v>6</v>
      </c>
      <c r="D17" s="116">
        <v>6</v>
      </c>
      <c r="E17" s="116">
        <v>5</v>
      </c>
      <c r="F17" s="116">
        <v>5</v>
      </c>
      <c r="G17" s="116">
        <v>6</v>
      </c>
      <c r="H17" s="116">
        <v>6</v>
      </c>
      <c r="I17" s="116">
        <v>6</v>
      </c>
      <c r="J17" s="116">
        <v>6</v>
      </c>
      <c r="K17" s="116">
        <v>6</v>
      </c>
      <c r="L17" s="116">
        <v>6</v>
      </c>
      <c r="M17" s="116">
        <v>4</v>
      </c>
      <c r="N17" s="116">
        <v>4</v>
      </c>
      <c r="O17" s="24">
        <v>4</v>
      </c>
      <c r="P17" s="24">
        <v>5</v>
      </c>
      <c r="Q17" s="24">
        <v>4</v>
      </c>
      <c r="R17" s="24">
        <v>4</v>
      </c>
      <c r="S17" s="24">
        <v>4</v>
      </c>
      <c r="T17" s="24">
        <v>8</v>
      </c>
      <c r="U17" s="24">
        <v>9</v>
      </c>
      <c r="V17" s="24">
        <v>6</v>
      </c>
      <c r="W17" s="24"/>
      <c r="X17" s="24"/>
      <c r="Y17" s="24">
        <v>10</v>
      </c>
      <c r="Z17" s="93">
        <v>6</v>
      </c>
      <c r="AA17" s="89">
        <v>42767</v>
      </c>
      <c r="AB17" s="45" t="s">
        <v>90</v>
      </c>
    </row>
    <row r="18" spans="1:28" ht="31.5" customHeight="1">
      <c r="A18" s="29">
        <v>13</v>
      </c>
      <c r="B18" s="26" t="s">
        <v>67</v>
      </c>
      <c r="C18" s="92">
        <v>6</v>
      </c>
      <c r="D18" s="116">
        <v>5</v>
      </c>
      <c r="E18" s="116">
        <v>6</v>
      </c>
      <c r="F18" s="116">
        <v>7</v>
      </c>
      <c r="G18" s="116">
        <v>9</v>
      </c>
      <c r="H18" s="116">
        <v>6</v>
      </c>
      <c r="I18" s="116">
        <v>8</v>
      </c>
      <c r="J18" s="116">
        <v>9</v>
      </c>
      <c r="K18" s="116">
        <v>6</v>
      </c>
      <c r="L18" s="116">
        <v>4</v>
      </c>
      <c r="M18" s="116">
        <v>6</v>
      </c>
      <c r="N18" s="116">
        <v>6</v>
      </c>
      <c r="O18" s="24">
        <v>5</v>
      </c>
      <c r="P18" s="24">
        <v>5</v>
      </c>
      <c r="Q18" s="24">
        <v>6</v>
      </c>
      <c r="R18" s="24">
        <v>6</v>
      </c>
      <c r="S18" s="24">
        <v>5</v>
      </c>
      <c r="T18" s="24">
        <v>7</v>
      </c>
      <c r="U18" s="24">
        <v>7</v>
      </c>
      <c r="V18" s="24">
        <v>6</v>
      </c>
      <c r="W18" s="24"/>
      <c r="X18" s="24"/>
      <c r="Y18" s="24">
        <v>8</v>
      </c>
      <c r="Z18" s="93">
        <v>4</v>
      </c>
      <c r="AA18" s="89">
        <v>42767</v>
      </c>
      <c r="AB18" s="45" t="s">
        <v>28</v>
      </c>
    </row>
    <row r="19" spans="1:28" ht="31.5" customHeight="1">
      <c r="A19" s="29">
        <v>14</v>
      </c>
      <c r="B19" s="26" t="s">
        <v>68</v>
      </c>
      <c r="C19" s="92">
        <v>8</v>
      </c>
      <c r="D19" s="116">
        <v>9</v>
      </c>
      <c r="E19" s="116">
        <v>9</v>
      </c>
      <c r="F19" s="116">
        <v>7</v>
      </c>
      <c r="G19" s="116">
        <v>9</v>
      </c>
      <c r="H19" s="116">
        <v>9</v>
      </c>
      <c r="I19" s="116">
        <v>10</v>
      </c>
      <c r="J19" s="116">
        <v>9</v>
      </c>
      <c r="K19" s="116">
        <v>9</v>
      </c>
      <c r="L19" s="116">
        <v>6</v>
      </c>
      <c r="M19" s="116">
        <v>6</v>
      </c>
      <c r="N19" s="116">
        <v>7</v>
      </c>
      <c r="O19" s="24">
        <v>6</v>
      </c>
      <c r="P19" s="24">
        <v>6</v>
      </c>
      <c r="Q19" s="24">
        <v>6</v>
      </c>
      <c r="R19" s="24">
        <v>7</v>
      </c>
      <c r="S19" s="24">
        <v>6</v>
      </c>
      <c r="T19" s="24">
        <v>14</v>
      </c>
      <c r="U19" s="24">
        <v>14</v>
      </c>
      <c r="V19" s="24">
        <v>13</v>
      </c>
      <c r="W19" s="24"/>
      <c r="X19" s="24"/>
      <c r="Y19" s="24">
        <v>12</v>
      </c>
      <c r="Z19" s="93">
        <v>7</v>
      </c>
      <c r="AA19" s="89">
        <v>42767</v>
      </c>
      <c r="AB19" s="45" t="s">
        <v>15</v>
      </c>
    </row>
    <row r="20" spans="1:28" ht="31.5" customHeight="1">
      <c r="A20" s="29">
        <v>15</v>
      </c>
      <c r="B20" s="26" t="s">
        <v>69</v>
      </c>
      <c r="C20" s="92">
        <v>7</v>
      </c>
      <c r="D20" s="116">
        <v>8</v>
      </c>
      <c r="E20" s="116">
        <v>8</v>
      </c>
      <c r="F20" s="116">
        <v>8</v>
      </c>
      <c r="G20" s="116">
        <v>8</v>
      </c>
      <c r="H20" s="116">
        <v>7</v>
      </c>
      <c r="I20" s="116">
        <v>9</v>
      </c>
      <c r="J20" s="116">
        <v>8</v>
      </c>
      <c r="K20" s="116">
        <v>7</v>
      </c>
      <c r="L20" s="116">
        <v>8</v>
      </c>
      <c r="M20" s="116">
        <v>7</v>
      </c>
      <c r="N20" s="116">
        <v>6</v>
      </c>
      <c r="O20" s="24">
        <v>6</v>
      </c>
      <c r="P20" s="24">
        <v>7</v>
      </c>
      <c r="Q20" s="24">
        <v>7</v>
      </c>
      <c r="R20" s="24">
        <v>6</v>
      </c>
      <c r="S20" s="24">
        <v>6</v>
      </c>
      <c r="T20" s="24">
        <v>10</v>
      </c>
      <c r="U20" s="24">
        <v>10</v>
      </c>
      <c r="V20" s="24">
        <v>11</v>
      </c>
      <c r="W20" s="24"/>
      <c r="X20" s="24"/>
      <c r="Y20" s="24">
        <v>12</v>
      </c>
      <c r="Z20" s="93">
        <v>6</v>
      </c>
      <c r="AA20" s="89">
        <v>42768</v>
      </c>
      <c r="AB20" s="45" t="s">
        <v>26</v>
      </c>
    </row>
    <row r="21" spans="1:28" ht="31.5" customHeight="1">
      <c r="A21" s="29">
        <v>16</v>
      </c>
      <c r="B21" s="26" t="s">
        <v>70</v>
      </c>
      <c r="C21" s="92">
        <v>5</v>
      </c>
      <c r="D21" s="116">
        <v>5</v>
      </c>
      <c r="E21" s="116">
        <v>5</v>
      </c>
      <c r="F21" s="116">
        <v>4</v>
      </c>
      <c r="G21" s="116">
        <v>4</v>
      </c>
      <c r="H21" s="116">
        <v>3</v>
      </c>
      <c r="I21" s="116">
        <v>4</v>
      </c>
      <c r="J21" s="116">
        <v>4</v>
      </c>
      <c r="K21" s="116">
        <v>3</v>
      </c>
      <c r="L21" s="116">
        <v>3</v>
      </c>
      <c r="M21" s="116">
        <v>3</v>
      </c>
      <c r="N21" s="116">
        <v>3</v>
      </c>
      <c r="O21" s="24">
        <v>4</v>
      </c>
      <c r="P21" s="24">
        <v>4</v>
      </c>
      <c r="Q21" s="24">
        <v>3</v>
      </c>
      <c r="R21" s="24">
        <v>3</v>
      </c>
      <c r="S21" s="24">
        <v>4</v>
      </c>
      <c r="T21" s="24">
        <v>5</v>
      </c>
      <c r="U21" s="24">
        <v>5</v>
      </c>
      <c r="V21" s="24">
        <v>3</v>
      </c>
      <c r="W21" s="24"/>
      <c r="X21" s="24"/>
      <c r="Y21" s="24">
        <v>8</v>
      </c>
      <c r="Z21" s="93">
        <v>6</v>
      </c>
      <c r="AA21" s="89">
        <v>42768</v>
      </c>
      <c r="AB21" s="45" t="s">
        <v>15</v>
      </c>
    </row>
    <row r="22" spans="1:28" ht="31.5" customHeight="1">
      <c r="A22" s="29">
        <v>17</v>
      </c>
      <c r="B22" s="26" t="s">
        <v>71</v>
      </c>
      <c r="C22" s="92">
        <v>8</v>
      </c>
      <c r="D22" s="116">
        <v>11</v>
      </c>
      <c r="E22" s="116">
        <v>10</v>
      </c>
      <c r="F22" s="116">
        <v>9</v>
      </c>
      <c r="G22" s="116">
        <v>10</v>
      </c>
      <c r="H22" s="116">
        <v>10</v>
      </c>
      <c r="I22" s="116">
        <v>12</v>
      </c>
      <c r="J22" s="116">
        <v>10</v>
      </c>
      <c r="K22" s="116">
        <v>10</v>
      </c>
      <c r="L22" s="116">
        <v>6</v>
      </c>
      <c r="M22" s="116">
        <v>8</v>
      </c>
      <c r="N22" s="116">
        <v>7</v>
      </c>
      <c r="O22" s="24">
        <v>7</v>
      </c>
      <c r="P22" s="24">
        <v>7</v>
      </c>
      <c r="Q22" s="24">
        <v>8</v>
      </c>
      <c r="R22" s="24">
        <v>7</v>
      </c>
      <c r="S22" s="24">
        <v>7</v>
      </c>
      <c r="T22" s="24">
        <v>15</v>
      </c>
      <c r="U22" s="24">
        <v>13</v>
      </c>
      <c r="V22" s="24">
        <v>13</v>
      </c>
      <c r="W22" s="24"/>
      <c r="X22" s="24"/>
      <c r="Y22" s="24">
        <v>15</v>
      </c>
      <c r="Z22" s="93">
        <v>7</v>
      </c>
      <c r="AA22" s="54">
        <v>42768</v>
      </c>
      <c r="AB22" s="45" t="s">
        <v>30</v>
      </c>
    </row>
    <row r="23" spans="1:28" ht="31.5" customHeight="1">
      <c r="A23" s="29">
        <v>18</v>
      </c>
      <c r="B23" s="26" t="s">
        <v>72</v>
      </c>
      <c r="C23" s="92">
        <v>6</v>
      </c>
      <c r="D23" s="116">
        <v>7</v>
      </c>
      <c r="E23" s="116">
        <v>6</v>
      </c>
      <c r="F23" s="116">
        <v>5</v>
      </c>
      <c r="G23" s="116">
        <v>6</v>
      </c>
      <c r="H23" s="116">
        <v>5</v>
      </c>
      <c r="I23" s="116">
        <v>6</v>
      </c>
      <c r="J23" s="116">
        <v>6</v>
      </c>
      <c r="K23" s="116">
        <v>5</v>
      </c>
      <c r="L23" s="116">
        <v>4</v>
      </c>
      <c r="M23" s="116">
        <v>4</v>
      </c>
      <c r="N23" s="116">
        <v>4</v>
      </c>
      <c r="O23" s="24">
        <v>4</v>
      </c>
      <c r="P23" s="24">
        <v>5</v>
      </c>
      <c r="Q23" s="24">
        <v>4</v>
      </c>
      <c r="R23" s="24">
        <v>4</v>
      </c>
      <c r="S23" s="24">
        <v>4</v>
      </c>
      <c r="T23" s="24">
        <v>9</v>
      </c>
      <c r="U23" s="24">
        <v>9</v>
      </c>
      <c r="V23" s="24">
        <v>7</v>
      </c>
      <c r="W23" s="24"/>
      <c r="X23" s="24"/>
      <c r="Y23" s="24">
        <v>9</v>
      </c>
      <c r="Z23" s="93">
        <v>5</v>
      </c>
      <c r="AA23" s="54">
        <v>42769</v>
      </c>
      <c r="AB23" s="45" t="s">
        <v>27</v>
      </c>
    </row>
    <row r="24" spans="1:28" ht="31.5" customHeight="1">
      <c r="A24" s="29">
        <v>19</v>
      </c>
      <c r="B24" s="27" t="s">
        <v>73</v>
      </c>
      <c r="C24" s="57">
        <v>9</v>
      </c>
      <c r="D24" s="117">
        <v>11</v>
      </c>
      <c r="E24" s="117">
        <v>10</v>
      </c>
      <c r="F24" s="117">
        <v>11</v>
      </c>
      <c r="G24" s="117">
        <v>13</v>
      </c>
      <c r="H24" s="117">
        <v>11</v>
      </c>
      <c r="I24" s="117">
        <v>12</v>
      </c>
      <c r="J24" s="117">
        <v>13</v>
      </c>
      <c r="K24" s="117">
        <v>11</v>
      </c>
      <c r="L24" s="117">
        <v>6</v>
      </c>
      <c r="M24" s="117">
        <v>7</v>
      </c>
      <c r="N24" s="117">
        <v>7</v>
      </c>
      <c r="O24" s="1">
        <v>8</v>
      </c>
      <c r="P24" s="1">
        <v>7</v>
      </c>
      <c r="Q24" s="1">
        <v>7</v>
      </c>
      <c r="R24" s="1">
        <v>7</v>
      </c>
      <c r="S24" s="1">
        <v>8</v>
      </c>
      <c r="T24" s="1">
        <v>14</v>
      </c>
      <c r="U24" s="1">
        <v>12</v>
      </c>
      <c r="V24" s="1">
        <v>12</v>
      </c>
      <c r="W24" s="1"/>
      <c r="X24" s="1"/>
      <c r="Y24" s="1">
        <v>12</v>
      </c>
      <c r="Z24" s="94">
        <v>7</v>
      </c>
      <c r="AA24" s="54">
        <v>42769</v>
      </c>
      <c r="AB24" s="46" t="s">
        <v>28</v>
      </c>
    </row>
    <row r="25" spans="1:28" ht="31.5" customHeight="1">
      <c r="A25" s="29">
        <v>20</v>
      </c>
      <c r="B25" s="27" t="s">
        <v>94</v>
      </c>
      <c r="C25" s="57">
        <v>8</v>
      </c>
      <c r="D25" s="117">
        <v>10</v>
      </c>
      <c r="E25" s="117">
        <v>9</v>
      </c>
      <c r="F25" s="117">
        <v>9</v>
      </c>
      <c r="G25" s="117">
        <v>9</v>
      </c>
      <c r="H25" s="117">
        <v>9</v>
      </c>
      <c r="I25" s="117">
        <v>11</v>
      </c>
      <c r="J25" s="117">
        <v>9</v>
      </c>
      <c r="K25" s="117">
        <v>9</v>
      </c>
      <c r="L25" s="117">
        <v>6</v>
      </c>
      <c r="M25" s="117">
        <v>7</v>
      </c>
      <c r="N25" s="117">
        <v>7</v>
      </c>
      <c r="O25" s="1">
        <v>7</v>
      </c>
      <c r="P25" s="1">
        <v>7</v>
      </c>
      <c r="Q25" s="1">
        <v>7</v>
      </c>
      <c r="R25" s="1">
        <v>7</v>
      </c>
      <c r="S25" s="1">
        <v>7</v>
      </c>
      <c r="T25" s="1">
        <v>13</v>
      </c>
      <c r="U25" s="1">
        <v>13</v>
      </c>
      <c r="V25" s="1">
        <v>11</v>
      </c>
      <c r="W25" s="1"/>
      <c r="X25" s="1"/>
      <c r="Y25" s="1">
        <v>10</v>
      </c>
      <c r="Z25" s="94">
        <v>6</v>
      </c>
      <c r="AA25" s="54">
        <v>42769</v>
      </c>
      <c r="AB25" s="46" t="s">
        <v>15</v>
      </c>
    </row>
    <row r="26" spans="1:28" ht="31.5" customHeight="1">
      <c r="A26" s="29">
        <v>21</v>
      </c>
      <c r="B26" s="27" t="s">
        <v>74</v>
      </c>
      <c r="C26" s="57">
        <v>9</v>
      </c>
      <c r="D26" s="117">
        <v>11</v>
      </c>
      <c r="E26" s="117">
        <v>11</v>
      </c>
      <c r="F26" s="117">
        <v>13</v>
      </c>
      <c r="G26" s="117">
        <v>12</v>
      </c>
      <c r="H26" s="117">
        <v>12</v>
      </c>
      <c r="I26" s="117">
        <v>11</v>
      </c>
      <c r="J26" s="117">
        <v>12</v>
      </c>
      <c r="K26" s="117">
        <v>12</v>
      </c>
      <c r="L26" s="117">
        <v>7</v>
      </c>
      <c r="M26" s="117">
        <v>7</v>
      </c>
      <c r="N26" s="117">
        <v>8</v>
      </c>
      <c r="O26" s="1">
        <v>8</v>
      </c>
      <c r="P26" s="1">
        <v>7</v>
      </c>
      <c r="Q26" s="1">
        <v>7</v>
      </c>
      <c r="R26" s="1">
        <v>8</v>
      </c>
      <c r="S26" s="1">
        <v>8</v>
      </c>
      <c r="T26" s="1">
        <v>14</v>
      </c>
      <c r="U26" s="1">
        <v>13</v>
      </c>
      <c r="V26" s="1">
        <v>14</v>
      </c>
      <c r="W26" s="1"/>
      <c r="X26" s="1"/>
      <c r="Y26" s="1">
        <v>12</v>
      </c>
      <c r="Z26" s="94">
        <v>7</v>
      </c>
      <c r="AA26" s="54">
        <v>42770</v>
      </c>
      <c r="AB26" s="46" t="s">
        <v>92</v>
      </c>
    </row>
    <row r="27" spans="1:28" ht="31.5" customHeight="1">
      <c r="A27" s="29">
        <v>22</v>
      </c>
      <c r="B27" s="27" t="s">
        <v>95</v>
      </c>
      <c r="C27" s="57">
        <v>5</v>
      </c>
      <c r="D27" s="117">
        <v>6</v>
      </c>
      <c r="E27" s="117">
        <v>5</v>
      </c>
      <c r="F27" s="117">
        <v>5</v>
      </c>
      <c r="G27" s="117">
        <v>5</v>
      </c>
      <c r="H27" s="117">
        <v>5</v>
      </c>
      <c r="I27" s="117">
        <v>4</v>
      </c>
      <c r="J27" s="117">
        <v>5</v>
      </c>
      <c r="K27" s="117">
        <v>5</v>
      </c>
      <c r="L27" s="117">
        <v>3</v>
      </c>
      <c r="M27" s="117">
        <v>4</v>
      </c>
      <c r="N27" s="117">
        <v>4</v>
      </c>
      <c r="O27" s="1">
        <v>3</v>
      </c>
      <c r="P27" s="1">
        <v>3</v>
      </c>
      <c r="Q27" s="1">
        <v>4</v>
      </c>
      <c r="R27" s="1">
        <v>4</v>
      </c>
      <c r="S27" s="1">
        <v>3</v>
      </c>
      <c r="T27" s="1">
        <v>4</v>
      </c>
      <c r="U27" s="1">
        <v>4</v>
      </c>
      <c r="V27" s="1">
        <v>6</v>
      </c>
      <c r="W27" s="1"/>
      <c r="X27" s="1"/>
      <c r="Y27" s="1">
        <v>7</v>
      </c>
      <c r="Z27" s="94">
        <v>3</v>
      </c>
      <c r="AA27" s="54">
        <v>42770</v>
      </c>
      <c r="AB27" s="46" t="s">
        <v>27</v>
      </c>
    </row>
    <row r="28" spans="1:28" ht="31.5" customHeight="1" thickBot="1">
      <c r="A28" s="29">
        <v>23</v>
      </c>
      <c r="B28" s="27" t="s">
        <v>105</v>
      </c>
      <c r="C28" s="57">
        <v>6</v>
      </c>
      <c r="D28" s="117">
        <v>6</v>
      </c>
      <c r="E28" s="117">
        <v>6</v>
      </c>
      <c r="F28" s="117">
        <v>6</v>
      </c>
      <c r="G28" s="117">
        <v>7</v>
      </c>
      <c r="H28" s="117">
        <v>6</v>
      </c>
      <c r="I28" s="117">
        <v>7</v>
      </c>
      <c r="J28" s="117">
        <v>7</v>
      </c>
      <c r="K28" s="117">
        <v>6</v>
      </c>
      <c r="L28" s="117">
        <v>4</v>
      </c>
      <c r="M28" s="117">
        <v>4</v>
      </c>
      <c r="N28" s="117">
        <v>5</v>
      </c>
      <c r="O28" s="1">
        <v>4</v>
      </c>
      <c r="P28" s="1">
        <v>4</v>
      </c>
      <c r="Q28" s="1">
        <v>4</v>
      </c>
      <c r="R28" s="1">
        <v>5</v>
      </c>
      <c r="S28" s="1">
        <v>4</v>
      </c>
      <c r="T28" s="1">
        <v>9</v>
      </c>
      <c r="U28" s="1">
        <v>9</v>
      </c>
      <c r="V28" s="1">
        <v>8</v>
      </c>
      <c r="W28" s="1"/>
      <c r="X28" s="1"/>
      <c r="Y28" s="1">
        <v>11</v>
      </c>
      <c r="Z28" s="94">
        <v>6</v>
      </c>
      <c r="AA28" s="54">
        <v>42770</v>
      </c>
      <c r="AB28" s="46" t="s">
        <v>93</v>
      </c>
    </row>
    <row r="29" spans="1:28" ht="31.5" customHeight="1" hidden="1">
      <c r="A29" s="29">
        <v>24</v>
      </c>
      <c r="B29" s="27"/>
      <c r="C29" s="5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94"/>
      <c r="AA29" s="54"/>
      <c r="AB29" s="46"/>
    </row>
    <row r="30" spans="1:28" ht="31.5" customHeight="1" hidden="1">
      <c r="A30" s="29">
        <v>25</v>
      </c>
      <c r="B30" s="27"/>
      <c r="C30" s="5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94"/>
      <c r="AA30" s="54"/>
      <c r="AB30" s="46"/>
    </row>
    <row r="31" spans="1:28" ht="31.5" customHeight="1" hidden="1">
      <c r="A31" s="29">
        <v>26</v>
      </c>
      <c r="B31" s="27"/>
      <c r="C31" s="5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94"/>
      <c r="AA31" s="54"/>
      <c r="AB31" s="46"/>
    </row>
    <row r="32" spans="1:28" ht="31.5" customHeight="1" hidden="1">
      <c r="A32" s="29">
        <v>27</v>
      </c>
      <c r="B32" s="27"/>
      <c r="C32" s="5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94"/>
      <c r="AA32" s="54"/>
      <c r="AB32" s="46"/>
    </row>
    <row r="33" spans="1:28" ht="31.5" customHeight="1" hidden="1">
      <c r="A33" s="29">
        <v>28</v>
      </c>
      <c r="B33" s="27"/>
      <c r="C33" s="5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94"/>
      <c r="AA33" s="54"/>
      <c r="AB33" s="46"/>
    </row>
    <row r="34" spans="1:28" ht="31.5" customHeight="1" hidden="1">
      <c r="A34" s="29">
        <v>29</v>
      </c>
      <c r="B34" s="27"/>
      <c r="C34" s="5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94"/>
      <c r="AA34" s="54"/>
      <c r="AB34" s="46"/>
    </row>
    <row r="35" spans="1:28" ht="31.5" customHeight="1" hidden="1">
      <c r="A35" s="29">
        <v>30</v>
      </c>
      <c r="B35" s="27"/>
      <c r="C35" s="5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94"/>
      <c r="AA35" s="54"/>
      <c r="AB35" s="46"/>
    </row>
    <row r="36" spans="1:28" ht="31.5" customHeight="1" hidden="1">
      <c r="A36" s="29">
        <v>31</v>
      </c>
      <c r="B36" s="27"/>
      <c r="C36" s="5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94"/>
      <c r="AA36" s="54"/>
      <c r="AB36" s="46"/>
    </row>
    <row r="37" spans="1:28" ht="31.5" customHeight="1" hidden="1">
      <c r="A37" s="29">
        <v>32</v>
      </c>
      <c r="B37" s="27"/>
      <c r="C37" s="5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94"/>
      <c r="AA37" s="54"/>
      <c r="AB37" s="46"/>
    </row>
    <row r="38" spans="1:28" ht="31.5" customHeight="1" hidden="1">
      <c r="A38" s="29">
        <v>33</v>
      </c>
      <c r="B38" s="27"/>
      <c r="C38" s="5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94"/>
      <c r="AA38" s="54"/>
      <c r="AB38" s="46"/>
    </row>
    <row r="39" spans="1:28" ht="31.5" customHeight="1" hidden="1">
      <c r="A39" s="31">
        <v>34</v>
      </c>
      <c r="B39" s="32"/>
      <c r="C39" s="9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96"/>
      <c r="AA39" s="54"/>
      <c r="AB39" s="47"/>
    </row>
    <row r="40" spans="1:28" ht="31.5" customHeight="1" hidden="1" thickBot="1">
      <c r="A40" s="31">
        <v>35</v>
      </c>
      <c r="B40" s="32"/>
      <c r="C40" s="58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97"/>
      <c r="AA40" s="90"/>
      <c r="AB40" s="47"/>
    </row>
    <row r="41" spans="1:28" ht="11.25" customHeight="1" thickBot="1">
      <c r="A41" s="34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51"/>
      <c r="AB41" s="37"/>
    </row>
    <row r="42" ht="25.5" customHeight="1" thickBot="1"/>
    <row r="43" spans="1:28" ht="31.5" customHeight="1" thickBot="1">
      <c r="A43" s="186" t="s">
        <v>11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8"/>
    </row>
    <row r="44" spans="1:28" s="124" customFormat="1" ht="31.5" customHeight="1" thickBot="1">
      <c r="A44" s="120"/>
      <c r="B44" s="121"/>
      <c r="C44" s="184" t="s">
        <v>32</v>
      </c>
      <c r="D44" s="185"/>
      <c r="E44" s="185"/>
      <c r="F44" s="184" t="s">
        <v>33</v>
      </c>
      <c r="G44" s="185"/>
      <c r="H44" s="185"/>
      <c r="I44" s="184" t="s">
        <v>34</v>
      </c>
      <c r="J44" s="185"/>
      <c r="K44" s="185"/>
      <c r="L44" s="184" t="s">
        <v>35</v>
      </c>
      <c r="M44" s="185"/>
      <c r="N44" s="185"/>
      <c r="O44" s="126" t="s">
        <v>6</v>
      </c>
      <c r="P44" s="184" t="s">
        <v>36</v>
      </c>
      <c r="Q44" s="185"/>
      <c r="R44" s="185"/>
      <c r="S44" s="126" t="s">
        <v>6</v>
      </c>
      <c r="T44" s="184" t="s">
        <v>14</v>
      </c>
      <c r="U44" s="185"/>
      <c r="V44" s="185"/>
      <c r="W44" s="126" t="s">
        <v>9</v>
      </c>
      <c r="X44" s="126" t="s">
        <v>10</v>
      </c>
      <c r="Y44" s="126" t="s">
        <v>7</v>
      </c>
      <c r="Z44" s="126" t="s">
        <v>8</v>
      </c>
      <c r="AA44" s="122"/>
      <c r="AB44" s="123"/>
    </row>
    <row r="45" spans="1:28" ht="31.5" customHeight="1" thickBot="1">
      <c r="A45" s="39" t="s">
        <v>22</v>
      </c>
      <c r="B45" s="40" t="s">
        <v>1</v>
      </c>
      <c r="C45" s="41" t="s">
        <v>37</v>
      </c>
      <c r="D45" s="41" t="s">
        <v>38</v>
      </c>
      <c r="E45" s="41" t="s">
        <v>39</v>
      </c>
      <c r="F45" s="41" t="s">
        <v>37</v>
      </c>
      <c r="G45" s="41" t="s">
        <v>38</v>
      </c>
      <c r="H45" s="41" t="s">
        <v>39</v>
      </c>
      <c r="I45" s="41" t="s">
        <v>37</v>
      </c>
      <c r="J45" s="41" t="s">
        <v>38</v>
      </c>
      <c r="K45" s="41" t="s">
        <v>39</v>
      </c>
      <c r="L45" s="41" t="s">
        <v>37</v>
      </c>
      <c r="M45" s="41" t="s">
        <v>38</v>
      </c>
      <c r="N45" s="41" t="s">
        <v>39</v>
      </c>
      <c r="O45" s="41"/>
      <c r="P45" s="41" t="s">
        <v>37</v>
      </c>
      <c r="Q45" s="41" t="s">
        <v>38</v>
      </c>
      <c r="R45" s="41" t="s">
        <v>39</v>
      </c>
      <c r="S45" s="41"/>
      <c r="T45" s="41" t="s">
        <v>37</v>
      </c>
      <c r="U45" s="41" t="s">
        <v>38</v>
      </c>
      <c r="V45" s="41" t="s">
        <v>39</v>
      </c>
      <c r="W45" s="41"/>
      <c r="X45" s="41"/>
      <c r="Y45" s="41"/>
      <c r="Z45" s="42"/>
      <c r="AA45" s="101" t="s">
        <v>2</v>
      </c>
      <c r="AB45" s="50" t="s">
        <v>3</v>
      </c>
    </row>
    <row r="46" spans="1:28" ht="42" customHeight="1">
      <c r="A46" s="28">
        <v>1</v>
      </c>
      <c r="B46" s="52" t="s">
        <v>75</v>
      </c>
      <c r="C46" s="56">
        <v>4</v>
      </c>
      <c r="D46" s="115">
        <v>3</v>
      </c>
      <c r="E46" s="115">
        <v>3</v>
      </c>
      <c r="F46" s="115">
        <v>4</v>
      </c>
      <c r="G46" s="115">
        <v>4</v>
      </c>
      <c r="H46" s="115">
        <v>3</v>
      </c>
      <c r="I46" s="115">
        <v>4</v>
      </c>
      <c r="J46" s="115">
        <v>4</v>
      </c>
      <c r="K46" s="115">
        <v>3</v>
      </c>
      <c r="L46" s="115">
        <v>3</v>
      </c>
      <c r="M46" s="115">
        <v>2</v>
      </c>
      <c r="N46" s="115">
        <v>2</v>
      </c>
      <c r="O46" s="18">
        <v>3</v>
      </c>
      <c r="P46" s="18">
        <v>3</v>
      </c>
      <c r="Q46" s="18">
        <v>2</v>
      </c>
      <c r="R46" s="18">
        <v>2</v>
      </c>
      <c r="S46" s="18">
        <v>3</v>
      </c>
      <c r="T46" s="18">
        <v>3</v>
      </c>
      <c r="U46" s="18">
        <v>3</v>
      </c>
      <c r="V46" s="18">
        <v>2</v>
      </c>
      <c r="W46" s="18"/>
      <c r="X46" s="18"/>
      <c r="Y46" s="18">
        <v>5</v>
      </c>
      <c r="Z46" s="91">
        <v>4</v>
      </c>
      <c r="AA46" s="60">
        <v>42794</v>
      </c>
      <c r="AB46" s="20" t="s">
        <v>96</v>
      </c>
    </row>
    <row r="47" spans="1:28" ht="31.5" customHeight="1">
      <c r="A47" s="29">
        <v>2</v>
      </c>
      <c r="B47" s="53" t="s">
        <v>76</v>
      </c>
      <c r="C47" s="57">
        <v>8</v>
      </c>
      <c r="D47" s="117">
        <v>7</v>
      </c>
      <c r="E47" s="117">
        <v>7</v>
      </c>
      <c r="F47" s="117">
        <v>5</v>
      </c>
      <c r="G47" s="117">
        <v>6</v>
      </c>
      <c r="H47" s="117">
        <v>6</v>
      </c>
      <c r="I47" s="117">
        <v>6</v>
      </c>
      <c r="J47" s="117">
        <v>6</v>
      </c>
      <c r="K47" s="117">
        <v>6</v>
      </c>
      <c r="L47" s="117">
        <v>7</v>
      </c>
      <c r="M47" s="117">
        <v>7</v>
      </c>
      <c r="N47" s="117">
        <v>7</v>
      </c>
      <c r="O47" s="1">
        <v>6</v>
      </c>
      <c r="P47" s="1">
        <v>9</v>
      </c>
      <c r="Q47" s="1">
        <v>7</v>
      </c>
      <c r="R47" s="1">
        <v>6</v>
      </c>
      <c r="S47" s="1">
        <v>6</v>
      </c>
      <c r="T47" s="1">
        <v>10</v>
      </c>
      <c r="U47" s="1">
        <v>10</v>
      </c>
      <c r="V47" s="1">
        <v>10</v>
      </c>
      <c r="W47" s="1"/>
      <c r="X47" s="1"/>
      <c r="Y47" s="1">
        <v>8</v>
      </c>
      <c r="Z47" s="94">
        <v>5</v>
      </c>
      <c r="AA47" s="60">
        <v>42794</v>
      </c>
      <c r="AB47" s="21" t="s">
        <v>15</v>
      </c>
    </row>
    <row r="48" spans="1:28" ht="31.5" customHeight="1">
      <c r="A48" s="29">
        <v>3</v>
      </c>
      <c r="B48" s="53" t="s">
        <v>77</v>
      </c>
      <c r="C48" s="57">
        <v>7</v>
      </c>
      <c r="D48" s="117">
        <v>6</v>
      </c>
      <c r="E48" s="117">
        <v>6</v>
      </c>
      <c r="F48" s="117">
        <v>4</v>
      </c>
      <c r="G48" s="117">
        <v>5</v>
      </c>
      <c r="H48" s="117">
        <v>5</v>
      </c>
      <c r="I48" s="117">
        <v>5</v>
      </c>
      <c r="J48" s="117">
        <v>5</v>
      </c>
      <c r="K48" s="117">
        <v>5</v>
      </c>
      <c r="L48" s="117">
        <v>5</v>
      </c>
      <c r="M48" s="117">
        <v>5</v>
      </c>
      <c r="N48" s="117">
        <v>6</v>
      </c>
      <c r="O48" s="1">
        <v>4</v>
      </c>
      <c r="P48" s="1">
        <v>8</v>
      </c>
      <c r="Q48" s="1">
        <v>5</v>
      </c>
      <c r="R48" s="1">
        <v>6</v>
      </c>
      <c r="S48" s="1">
        <v>4</v>
      </c>
      <c r="T48" s="1">
        <v>10</v>
      </c>
      <c r="U48" s="1">
        <v>8</v>
      </c>
      <c r="V48" s="1">
        <v>6</v>
      </c>
      <c r="W48" s="1"/>
      <c r="X48" s="1"/>
      <c r="Y48" s="1">
        <v>12</v>
      </c>
      <c r="Z48" s="94">
        <v>8</v>
      </c>
      <c r="AA48" s="60">
        <v>42794</v>
      </c>
      <c r="AB48" s="21" t="s">
        <v>50</v>
      </c>
    </row>
    <row r="49" spans="1:28" ht="31.5" customHeight="1">
      <c r="A49" s="29">
        <v>4</v>
      </c>
      <c r="B49" s="53" t="s">
        <v>78</v>
      </c>
      <c r="C49" s="57">
        <v>9</v>
      </c>
      <c r="D49" s="117">
        <v>8</v>
      </c>
      <c r="E49" s="117">
        <v>7</v>
      </c>
      <c r="F49" s="117">
        <v>5</v>
      </c>
      <c r="G49" s="117">
        <v>6</v>
      </c>
      <c r="H49" s="117">
        <v>6</v>
      </c>
      <c r="I49" s="117">
        <v>6</v>
      </c>
      <c r="J49" s="117">
        <v>6</v>
      </c>
      <c r="K49" s="117">
        <v>6</v>
      </c>
      <c r="L49" s="117">
        <v>7</v>
      </c>
      <c r="M49" s="117">
        <v>7</v>
      </c>
      <c r="N49" s="117">
        <v>7</v>
      </c>
      <c r="O49" s="1">
        <v>7</v>
      </c>
      <c r="P49" s="1">
        <v>6</v>
      </c>
      <c r="Q49" s="1">
        <v>7</v>
      </c>
      <c r="R49" s="1">
        <v>7</v>
      </c>
      <c r="S49" s="1">
        <v>7</v>
      </c>
      <c r="T49" s="1">
        <v>12</v>
      </c>
      <c r="U49" s="1">
        <v>11</v>
      </c>
      <c r="V49" s="1">
        <v>11</v>
      </c>
      <c r="W49" s="1"/>
      <c r="X49" s="1"/>
      <c r="Y49" s="1">
        <v>12</v>
      </c>
      <c r="Z49" s="94">
        <v>6</v>
      </c>
      <c r="AA49" s="60" t="s">
        <v>97</v>
      </c>
      <c r="AB49" s="21" t="s">
        <v>28</v>
      </c>
    </row>
    <row r="50" spans="1:28" ht="31.5" customHeight="1">
      <c r="A50" s="29">
        <v>5</v>
      </c>
      <c r="B50" s="53" t="s">
        <v>79</v>
      </c>
      <c r="C50" s="57">
        <v>10</v>
      </c>
      <c r="D50" s="117">
        <v>9</v>
      </c>
      <c r="E50" s="117">
        <v>9</v>
      </c>
      <c r="F50" s="117">
        <v>6</v>
      </c>
      <c r="G50" s="117">
        <v>7</v>
      </c>
      <c r="H50" s="117">
        <v>7</v>
      </c>
      <c r="I50" s="117">
        <v>7</v>
      </c>
      <c r="J50" s="117">
        <v>7</v>
      </c>
      <c r="K50" s="117">
        <v>7</v>
      </c>
      <c r="L50" s="117">
        <v>7</v>
      </c>
      <c r="M50" s="117">
        <v>7</v>
      </c>
      <c r="N50" s="117">
        <v>9</v>
      </c>
      <c r="O50" s="1">
        <v>6</v>
      </c>
      <c r="P50" s="1">
        <v>8</v>
      </c>
      <c r="Q50" s="1">
        <v>7</v>
      </c>
      <c r="R50" s="1">
        <v>9</v>
      </c>
      <c r="S50" s="1">
        <v>6</v>
      </c>
      <c r="T50" s="1">
        <v>14</v>
      </c>
      <c r="U50" s="1">
        <v>13</v>
      </c>
      <c r="V50" s="1">
        <v>13</v>
      </c>
      <c r="W50" s="1"/>
      <c r="X50" s="1"/>
      <c r="Y50" s="1">
        <v>13</v>
      </c>
      <c r="Z50" s="94">
        <v>7</v>
      </c>
      <c r="AA50" s="60" t="s">
        <v>97</v>
      </c>
      <c r="AB50" s="21" t="s">
        <v>28</v>
      </c>
    </row>
    <row r="51" spans="1:28" ht="42" customHeight="1">
      <c r="A51" s="29">
        <v>6</v>
      </c>
      <c r="B51" s="53" t="s">
        <v>80</v>
      </c>
      <c r="C51" s="57">
        <v>8</v>
      </c>
      <c r="D51" s="117">
        <v>7</v>
      </c>
      <c r="E51" s="117">
        <v>6</v>
      </c>
      <c r="F51" s="117">
        <v>4</v>
      </c>
      <c r="G51" s="117">
        <v>5</v>
      </c>
      <c r="H51" s="117">
        <v>5</v>
      </c>
      <c r="I51" s="117">
        <v>5</v>
      </c>
      <c r="J51" s="117">
        <v>5</v>
      </c>
      <c r="K51" s="117">
        <v>5</v>
      </c>
      <c r="L51" s="117">
        <v>7</v>
      </c>
      <c r="M51" s="117">
        <v>6</v>
      </c>
      <c r="N51" s="117">
        <v>7</v>
      </c>
      <c r="O51" s="1">
        <v>7</v>
      </c>
      <c r="P51" s="1">
        <v>6</v>
      </c>
      <c r="Q51" s="1">
        <v>6</v>
      </c>
      <c r="R51" s="1">
        <v>7</v>
      </c>
      <c r="S51" s="1">
        <v>7</v>
      </c>
      <c r="T51" s="1">
        <v>10</v>
      </c>
      <c r="U51" s="1">
        <v>10</v>
      </c>
      <c r="V51" s="1">
        <v>9</v>
      </c>
      <c r="W51" s="1"/>
      <c r="X51" s="1"/>
      <c r="Y51" s="1">
        <v>12</v>
      </c>
      <c r="Z51" s="94">
        <v>4</v>
      </c>
      <c r="AA51" s="60" t="s">
        <v>98</v>
      </c>
      <c r="AB51" s="21" t="s">
        <v>51</v>
      </c>
    </row>
    <row r="52" spans="1:28" ht="31.5" customHeight="1">
      <c r="A52" s="29">
        <v>7</v>
      </c>
      <c r="B52" s="53" t="s">
        <v>81</v>
      </c>
      <c r="C52" s="57">
        <v>11</v>
      </c>
      <c r="D52" s="117">
        <v>10</v>
      </c>
      <c r="E52" s="117">
        <v>9</v>
      </c>
      <c r="F52" s="117">
        <v>7</v>
      </c>
      <c r="G52" s="117">
        <v>8</v>
      </c>
      <c r="H52" s="117">
        <v>7</v>
      </c>
      <c r="I52" s="117">
        <v>8</v>
      </c>
      <c r="J52" s="117">
        <v>8</v>
      </c>
      <c r="K52" s="117">
        <v>7</v>
      </c>
      <c r="L52" s="117">
        <v>8</v>
      </c>
      <c r="M52" s="117">
        <v>9</v>
      </c>
      <c r="N52" s="117">
        <v>10</v>
      </c>
      <c r="O52" s="1">
        <v>8</v>
      </c>
      <c r="P52" s="1">
        <v>9</v>
      </c>
      <c r="Q52" s="1">
        <v>9</v>
      </c>
      <c r="R52" s="1">
        <v>10</v>
      </c>
      <c r="S52" s="1">
        <v>8</v>
      </c>
      <c r="T52" s="1">
        <v>15</v>
      </c>
      <c r="U52" s="1">
        <v>13</v>
      </c>
      <c r="V52" s="1">
        <v>14</v>
      </c>
      <c r="W52" s="1"/>
      <c r="X52" s="1"/>
      <c r="Y52" s="1">
        <v>16</v>
      </c>
      <c r="Z52" s="94">
        <v>8</v>
      </c>
      <c r="AA52" s="60" t="s">
        <v>98</v>
      </c>
      <c r="AB52" s="21" t="s">
        <v>49</v>
      </c>
    </row>
    <row r="53" spans="1:28" ht="31.5" customHeight="1">
      <c r="A53" s="29">
        <v>8</v>
      </c>
      <c r="B53" s="53" t="s">
        <v>82</v>
      </c>
      <c r="C53" s="57">
        <v>7</v>
      </c>
      <c r="D53" s="117">
        <v>7</v>
      </c>
      <c r="E53" s="117">
        <v>6</v>
      </c>
      <c r="F53" s="117">
        <v>6</v>
      </c>
      <c r="G53" s="117">
        <v>6</v>
      </c>
      <c r="H53" s="117">
        <v>6</v>
      </c>
      <c r="I53" s="117">
        <v>7</v>
      </c>
      <c r="J53" s="117">
        <v>6</v>
      </c>
      <c r="K53" s="117">
        <v>6</v>
      </c>
      <c r="L53" s="117">
        <v>7</v>
      </c>
      <c r="M53" s="117">
        <v>7</v>
      </c>
      <c r="N53" s="117">
        <v>7</v>
      </c>
      <c r="O53" s="1">
        <v>7</v>
      </c>
      <c r="P53" s="1">
        <v>9</v>
      </c>
      <c r="Q53" s="1">
        <v>7</v>
      </c>
      <c r="R53" s="1">
        <v>7</v>
      </c>
      <c r="S53" s="1">
        <v>7</v>
      </c>
      <c r="T53" s="1">
        <v>12</v>
      </c>
      <c r="U53" s="1">
        <v>10</v>
      </c>
      <c r="V53" s="1">
        <v>10</v>
      </c>
      <c r="W53" s="1"/>
      <c r="X53" s="1"/>
      <c r="Y53" s="1">
        <v>14</v>
      </c>
      <c r="Z53" s="94">
        <v>7</v>
      </c>
      <c r="AA53" s="60">
        <v>42766</v>
      </c>
      <c r="AB53" s="21" t="s">
        <v>99</v>
      </c>
    </row>
    <row r="54" spans="1:28" ht="38.25" customHeight="1">
      <c r="A54" s="29">
        <v>9</v>
      </c>
      <c r="B54" s="53" t="s">
        <v>83</v>
      </c>
      <c r="C54" s="57">
        <v>3</v>
      </c>
      <c r="D54" s="117">
        <v>3</v>
      </c>
      <c r="E54" s="117">
        <v>3</v>
      </c>
      <c r="F54" s="117">
        <v>2</v>
      </c>
      <c r="G54" s="117">
        <v>2</v>
      </c>
      <c r="H54" s="117">
        <v>2</v>
      </c>
      <c r="I54" s="117">
        <v>2</v>
      </c>
      <c r="J54" s="117">
        <v>2</v>
      </c>
      <c r="K54" s="117">
        <v>2</v>
      </c>
      <c r="L54" s="117">
        <v>2</v>
      </c>
      <c r="M54" s="117">
        <v>2</v>
      </c>
      <c r="N54" s="117">
        <v>1</v>
      </c>
      <c r="O54" s="1">
        <v>2</v>
      </c>
      <c r="P54" s="1">
        <v>2</v>
      </c>
      <c r="Q54" s="1">
        <v>2</v>
      </c>
      <c r="R54" s="1">
        <v>1</v>
      </c>
      <c r="S54" s="1">
        <v>2</v>
      </c>
      <c r="T54" s="1">
        <v>2</v>
      </c>
      <c r="U54" s="1">
        <v>2</v>
      </c>
      <c r="V54" s="1">
        <v>2</v>
      </c>
      <c r="W54" s="1"/>
      <c r="X54" s="1"/>
      <c r="Y54" s="1">
        <v>13</v>
      </c>
      <c r="Z54" s="94">
        <v>7</v>
      </c>
      <c r="AA54" s="60">
        <v>42766</v>
      </c>
      <c r="AB54" s="21" t="s">
        <v>100</v>
      </c>
    </row>
    <row r="55" spans="1:28" ht="44.25" customHeight="1">
      <c r="A55" s="29">
        <v>10</v>
      </c>
      <c r="B55" s="53" t="s">
        <v>84</v>
      </c>
      <c r="C55" s="57">
        <v>7</v>
      </c>
      <c r="D55" s="117">
        <v>6</v>
      </c>
      <c r="E55" s="117">
        <v>6</v>
      </c>
      <c r="F55" s="117">
        <v>6</v>
      </c>
      <c r="G55" s="117">
        <v>7</v>
      </c>
      <c r="H55" s="117">
        <v>6</v>
      </c>
      <c r="I55" s="117">
        <v>7</v>
      </c>
      <c r="J55" s="117">
        <v>7</v>
      </c>
      <c r="K55" s="117">
        <v>6</v>
      </c>
      <c r="L55" s="117">
        <v>7</v>
      </c>
      <c r="M55" s="117">
        <v>8</v>
      </c>
      <c r="N55" s="117">
        <v>8</v>
      </c>
      <c r="O55" s="1">
        <v>7</v>
      </c>
      <c r="P55" s="1">
        <v>8</v>
      </c>
      <c r="Q55" s="1">
        <v>8</v>
      </c>
      <c r="R55" s="1">
        <v>8</v>
      </c>
      <c r="S55" s="1">
        <v>7</v>
      </c>
      <c r="T55" s="1">
        <v>12</v>
      </c>
      <c r="U55" s="1">
        <v>11</v>
      </c>
      <c r="V55" s="1">
        <v>10</v>
      </c>
      <c r="W55" s="1">
        <v>7</v>
      </c>
      <c r="X55" s="1"/>
      <c r="Y55" s="1">
        <v>13</v>
      </c>
      <c r="Z55" s="94">
        <v>5</v>
      </c>
      <c r="AA55" s="60">
        <v>42767</v>
      </c>
      <c r="AB55" s="21" t="s">
        <v>15</v>
      </c>
    </row>
    <row r="56" spans="1:28" ht="31.5" customHeight="1">
      <c r="A56" s="29">
        <v>11</v>
      </c>
      <c r="B56" s="53" t="s">
        <v>85</v>
      </c>
      <c r="C56" s="57">
        <v>4</v>
      </c>
      <c r="D56" s="117">
        <v>4</v>
      </c>
      <c r="E56" s="117">
        <v>6</v>
      </c>
      <c r="F56" s="117">
        <v>3</v>
      </c>
      <c r="G56" s="117">
        <v>3</v>
      </c>
      <c r="H56" s="117">
        <v>4</v>
      </c>
      <c r="I56" s="117">
        <v>4</v>
      </c>
      <c r="J56" s="117">
        <v>3</v>
      </c>
      <c r="K56" s="117">
        <v>4</v>
      </c>
      <c r="L56" s="117">
        <v>3</v>
      </c>
      <c r="M56" s="117">
        <v>4</v>
      </c>
      <c r="N56" s="117">
        <v>5</v>
      </c>
      <c r="O56" s="1">
        <v>3</v>
      </c>
      <c r="P56" s="1">
        <v>4</v>
      </c>
      <c r="Q56" s="1">
        <v>4</v>
      </c>
      <c r="R56" s="1">
        <v>5</v>
      </c>
      <c r="S56" s="1">
        <v>3</v>
      </c>
      <c r="T56" s="1">
        <v>3</v>
      </c>
      <c r="U56" s="1">
        <v>4</v>
      </c>
      <c r="V56" s="1">
        <v>5</v>
      </c>
      <c r="W56" s="1"/>
      <c r="X56" s="1"/>
      <c r="Y56" s="1">
        <v>4</v>
      </c>
      <c r="Z56" s="94">
        <v>4</v>
      </c>
      <c r="AA56" s="60">
        <v>42768</v>
      </c>
      <c r="AB56" s="21" t="s">
        <v>51</v>
      </c>
    </row>
    <row r="57" spans="1:28" ht="42" customHeight="1">
      <c r="A57" s="29">
        <v>12</v>
      </c>
      <c r="B57" s="53" t="s">
        <v>86</v>
      </c>
      <c r="C57" s="57">
        <v>9</v>
      </c>
      <c r="D57" s="117">
        <v>6</v>
      </c>
      <c r="E57" s="117">
        <v>8</v>
      </c>
      <c r="F57" s="117">
        <v>7</v>
      </c>
      <c r="G57" s="117">
        <v>7</v>
      </c>
      <c r="H57" s="117">
        <v>7</v>
      </c>
      <c r="I57" s="117">
        <v>8</v>
      </c>
      <c r="J57" s="117">
        <v>7</v>
      </c>
      <c r="K57" s="117">
        <v>7</v>
      </c>
      <c r="L57" s="117">
        <v>8</v>
      </c>
      <c r="M57" s="117">
        <v>9</v>
      </c>
      <c r="N57" s="117">
        <v>9</v>
      </c>
      <c r="O57" s="1">
        <v>8</v>
      </c>
      <c r="P57" s="1">
        <v>8</v>
      </c>
      <c r="Q57" s="1">
        <v>9</v>
      </c>
      <c r="R57" s="1">
        <v>9</v>
      </c>
      <c r="S57" s="1">
        <v>8</v>
      </c>
      <c r="T57" s="1">
        <v>13</v>
      </c>
      <c r="U57" s="1">
        <v>13</v>
      </c>
      <c r="V57" s="1">
        <v>12</v>
      </c>
      <c r="W57" s="1">
        <v>8</v>
      </c>
      <c r="X57" s="1"/>
      <c r="Y57" s="1">
        <v>14</v>
      </c>
      <c r="Z57" s="94">
        <v>4</v>
      </c>
      <c r="AA57" s="60">
        <v>42769</v>
      </c>
      <c r="AB57" s="21" t="s">
        <v>15</v>
      </c>
    </row>
    <row r="58" spans="1:28" ht="31.5" customHeight="1">
      <c r="A58" s="29">
        <v>13</v>
      </c>
      <c r="B58" s="53" t="s">
        <v>87</v>
      </c>
      <c r="C58" s="57">
        <v>6</v>
      </c>
      <c r="D58" s="117">
        <v>6</v>
      </c>
      <c r="E58" s="117">
        <v>6</v>
      </c>
      <c r="F58" s="117">
        <v>5</v>
      </c>
      <c r="G58" s="117">
        <v>5</v>
      </c>
      <c r="H58" s="117">
        <v>4</v>
      </c>
      <c r="I58" s="117">
        <v>6</v>
      </c>
      <c r="J58" s="117">
        <v>5</v>
      </c>
      <c r="K58" s="117">
        <v>4</v>
      </c>
      <c r="L58" s="117">
        <v>6</v>
      </c>
      <c r="M58" s="117">
        <v>6</v>
      </c>
      <c r="N58" s="117">
        <v>6</v>
      </c>
      <c r="O58" s="1">
        <v>5</v>
      </c>
      <c r="P58" s="1">
        <v>5</v>
      </c>
      <c r="Q58" s="1">
        <v>6</v>
      </c>
      <c r="R58" s="1">
        <v>6</v>
      </c>
      <c r="S58" s="1">
        <v>5</v>
      </c>
      <c r="T58" s="1">
        <v>8</v>
      </c>
      <c r="U58" s="1">
        <v>8</v>
      </c>
      <c r="V58" s="1">
        <v>7</v>
      </c>
      <c r="W58" s="1"/>
      <c r="X58" s="1"/>
      <c r="Y58" s="1">
        <v>10</v>
      </c>
      <c r="Z58" s="94">
        <v>5</v>
      </c>
      <c r="AA58" s="60">
        <v>42769</v>
      </c>
      <c r="AB58" s="21" t="s">
        <v>15</v>
      </c>
    </row>
    <row r="59" spans="1:28" ht="37.5" customHeight="1">
      <c r="A59" s="29">
        <v>14</v>
      </c>
      <c r="B59" s="53" t="s">
        <v>88</v>
      </c>
      <c r="C59" s="57">
        <v>6</v>
      </c>
      <c r="D59" s="117">
        <v>6</v>
      </c>
      <c r="E59" s="117">
        <v>5</v>
      </c>
      <c r="F59" s="117">
        <v>5</v>
      </c>
      <c r="G59" s="117">
        <v>6</v>
      </c>
      <c r="H59" s="117">
        <v>4</v>
      </c>
      <c r="I59" s="117">
        <v>6</v>
      </c>
      <c r="J59" s="117">
        <v>6</v>
      </c>
      <c r="K59" s="117">
        <v>4</v>
      </c>
      <c r="L59" s="117">
        <v>7</v>
      </c>
      <c r="M59" s="117">
        <v>6</v>
      </c>
      <c r="N59" s="117">
        <v>6</v>
      </c>
      <c r="O59" s="1">
        <v>3</v>
      </c>
      <c r="P59" s="1">
        <v>8</v>
      </c>
      <c r="Q59" s="1">
        <v>6</v>
      </c>
      <c r="R59" s="1">
        <v>6</v>
      </c>
      <c r="S59" s="1">
        <v>3</v>
      </c>
      <c r="T59" s="1">
        <v>9</v>
      </c>
      <c r="U59" s="1">
        <v>9</v>
      </c>
      <c r="V59" s="1">
        <v>6</v>
      </c>
      <c r="W59" s="1"/>
      <c r="X59" s="1"/>
      <c r="Y59" s="1">
        <v>9</v>
      </c>
      <c r="Z59" s="94">
        <v>5</v>
      </c>
      <c r="AA59" s="61">
        <v>42770</v>
      </c>
      <c r="AB59" s="21" t="s">
        <v>15</v>
      </c>
    </row>
    <row r="60" spans="1:28" ht="40.5" customHeight="1" thickBot="1">
      <c r="A60" s="29">
        <v>15</v>
      </c>
      <c r="B60" s="53" t="s">
        <v>89</v>
      </c>
      <c r="C60" s="57">
        <v>9</v>
      </c>
      <c r="D60" s="117">
        <v>9</v>
      </c>
      <c r="E60" s="117">
        <v>7</v>
      </c>
      <c r="F60" s="117">
        <v>5</v>
      </c>
      <c r="G60" s="117">
        <v>5</v>
      </c>
      <c r="H60" s="117">
        <v>6</v>
      </c>
      <c r="I60" s="117">
        <v>5</v>
      </c>
      <c r="J60" s="117">
        <v>5</v>
      </c>
      <c r="K60" s="117">
        <v>5</v>
      </c>
      <c r="L60" s="117">
        <v>8</v>
      </c>
      <c r="M60" s="117">
        <v>7</v>
      </c>
      <c r="N60" s="117">
        <v>6</v>
      </c>
      <c r="O60" s="1">
        <v>8</v>
      </c>
      <c r="P60" s="1">
        <v>7</v>
      </c>
      <c r="Q60" s="1">
        <v>7</v>
      </c>
      <c r="R60" s="1">
        <v>6</v>
      </c>
      <c r="S60" s="1">
        <v>8</v>
      </c>
      <c r="T60" s="1">
        <v>14</v>
      </c>
      <c r="U60" s="1">
        <v>13</v>
      </c>
      <c r="V60" s="1">
        <v>11</v>
      </c>
      <c r="W60" s="1"/>
      <c r="X60" s="1"/>
      <c r="Y60" s="1">
        <v>14</v>
      </c>
      <c r="Z60" s="94">
        <v>5</v>
      </c>
      <c r="AA60" s="61">
        <v>42770</v>
      </c>
      <c r="AB60" s="21" t="s">
        <v>48</v>
      </c>
    </row>
    <row r="61" spans="1:28" ht="31.5" customHeight="1" hidden="1">
      <c r="A61" s="29">
        <v>16</v>
      </c>
      <c r="B61" s="53"/>
      <c r="C61" s="5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94"/>
      <c r="AA61" s="61">
        <v>42383</v>
      </c>
      <c r="AB61" s="21" t="s">
        <v>15</v>
      </c>
    </row>
    <row r="62" spans="1:28" ht="31.5" customHeight="1" hidden="1">
      <c r="A62" s="29">
        <v>17</v>
      </c>
      <c r="B62" s="53"/>
      <c r="C62" s="5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94"/>
      <c r="AA62" s="61">
        <v>42384</v>
      </c>
      <c r="AB62" s="21" t="s">
        <v>52</v>
      </c>
    </row>
    <row r="63" spans="1:28" ht="31.5" customHeight="1" hidden="1">
      <c r="A63" s="29">
        <v>18</v>
      </c>
      <c r="B63" s="53"/>
      <c r="C63" s="5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94"/>
      <c r="AA63" s="61">
        <v>42384</v>
      </c>
      <c r="AB63" s="21" t="s">
        <v>15</v>
      </c>
    </row>
    <row r="64" spans="1:28" ht="31.5" customHeight="1" hidden="1">
      <c r="A64" s="29">
        <v>19</v>
      </c>
      <c r="B64" s="53"/>
      <c r="C64" s="5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94"/>
      <c r="AA64" s="61">
        <v>42385</v>
      </c>
      <c r="AB64" s="21" t="s">
        <v>28</v>
      </c>
    </row>
    <row r="65" spans="1:28" ht="37.5" customHeight="1" hidden="1" thickBot="1">
      <c r="A65" s="29">
        <v>20</v>
      </c>
      <c r="B65" s="53"/>
      <c r="C65" s="5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94"/>
      <c r="AA65" s="61">
        <v>42385</v>
      </c>
      <c r="AB65" s="21" t="s">
        <v>51</v>
      </c>
    </row>
    <row r="66" spans="1:28" ht="31.5" customHeight="1" hidden="1">
      <c r="A66" s="29">
        <v>21</v>
      </c>
      <c r="B66" s="53"/>
      <c r="C66" s="5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94"/>
      <c r="AA66" s="61"/>
      <c r="AB66" s="21"/>
    </row>
    <row r="67" spans="1:28" ht="31.5" customHeight="1" hidden="1">
      <c r="A67" s="29">
        <v>22</v>
      </c>
      <c r="B67" s="53"/>
      <c r="C67" s="5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94"/>
      <c r="AA67" s="61"/>
      <c r="AB67" s="21"/>
    </row>
    <row r="68" spans="1:28" ht="42" customHeight="1" hidden="1">
      <c r="A68" s="29">
        <v>23</v>
      </c>
      <c r="B68" s="53"/>
      <c r="C68" s="5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94"/>
      <c r="AA68" s="60"/>
      <c r="AB68" s="21"/>
    </row>
    <row r="69" spans="1:28" ht="42" customHeight="1" hidden="1">
      <c r="A69" s="29">
        <v>24</v>
      </c>
      <c r="B69" s="53"/>
      <c r="C69" s="95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96"/>
      <c r="AA69" s="60"/>
      <c r="AB69" s="21"/>
    </row>
    <row r="70" spans="1:28" ht="31.5" customHeight="1" hidden="1" thickBot="1">
      <c r="A70" s="29">
        <v>25</v>
      </c>
      <c r="B70" s="53"/>
      <c r="C70" s="58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97"/>
      <c r="AA70" s="60"/>
      <c r="AB70" s="22"/>
    </row>
    <row r="71" spans="1:28" ht="11.25" customHeight="1" thickBot="1">
      <c r="A71" s="34"/>
      <c r="B71" s="3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1"/>
      <c r="AB71" s="37"/>
    </row>
    <row r="72" spans="1:28" ht="11.25" customHeight="1">
      <c r="A72" s="156"/>
      <c r="B72" s="157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58"/>
      <c r="AB72" s="134"/>
    </row>
    <row r="73" ht="25.5" customHeight="1" thickBot="1">
      <c r="A73"/>
    </row>
    <row r="74" spans="1:28" s="124" customFormat="1" ht="31.5" customHeight="1" thickBot="1">
      <c r="A74" s="120"/>
      <c r="B74" s="121"/>
      <c r="C74" s="184" t="s">
        <v>24</v>
      </c>
      <c r="D74" s="189"/>
      <c r="E74" s="184" t="s">
        <v>35</v>
      </c>
      <c r="F74" s="185"/>
      <c r="G74" s="189"/>
      <c r="H74" s="181" t="s">
        <v>6</v>
      </c>
      <c r="I74" s="185" t="s">
        <v>36</v>
      </c>
      <c r="J74" s="185"/>
      <c r="K74" s="189"/>
      <c r="L74" s="178" t="s">
        <v>6</v>
      </c>
      <c r="M74" s="184" t="s">
        <v>14</v>
      </c>
      <c r="N74" s="189"/>
      <c r="O74" s="126" t="s">
        <v>9</v>
      </c>
      <c r="P74" s="126" t="s">
        <v>53</v>
      </c>
      <c r="Q74" s="126" t="s">
        <v>54</v>
      </c>
      <c r="R74" s="179" t="s">
        <v>8</v>
      </c>
      <c r="S74" s="138"/>
      <c r="T74" s="131"/>
      <c r="U74" s="131"/>
      <c r="V74" s="131"/>
      <c r="W74" s="138"/>
      <c r="X74" s="138"/>
      <c r="Y74" s="138"/>
      <c r="Z74" s="139"/>
      <c r="AA74" s="181"/>
      <c r="AB74" s="123"/>
    </row>
    <row r="75" spans="1:28" ht="31.5" customHeight="1" thickBot="1">
      <c r="A75" s="39" t="s">
        <v>22</v>
      </c>
      <c r="B75" s="130" t="s">
        <v>1</v>
      </c>
      <c r="C75" s="104" t="s">
        <v>37</v>
      </c>
      <c r="D75" s="98" t="s">
        <v>40</v>
      </c>
      <c r="E75" s="173" t="s">
        <v>37</v>
      </c>
      <c r="F75" s="174" t="s">
        <v>38</v>
      </c>
      <c r="G75" s="175" t="s">
        <v>39</v>
      </c>
      <c r="H75" s="182"/>
      <c r="I75" s="174" t="s">
        <v>37</v>
      </c>
      <c r="J75" s="174" t="s">
        <v>38</v>
      </c>
      <c r="K75" s="175" t="s">
        <v>39</v>
      </c>
      <c r="L75" s="176"/>
      <c r="M75" s="183" t="s">
        <v>37</v>
      </c>
      <c r="N75" s="176" t="s">
        <v>40</v>
      </c>
      <c r="O75" s="176"/>
      <c r="P75" s="176"/>
      <c r="Q75" s="177"/>
      <c r="R75" s="180"/>
      <c r="S75" s="132"/>
      <c r="T75" s="132"/>
      <c r="U75" s="132"/>
      <c r="V75" s="132"/>
      <c r="W75" s="132"/>
      <c r="X75" s="132"/>
      <c r="Y75" s="132"/>
      <c r="Z75" s="133"/>
      <c r="AA75" s="155" t="s">
        <v>2</v>
      </c>
      <c r="AB75" s="50" t="s">
        <v>3</v>
      </c>
    </row>
    <row r="76" spans="1:28" ht="31.5" customHeight="1">
      <c r="A76" s="28">
        <v>1</v>
      </c>
      <c r="B76" s="17" t="s">
        <v>101</v>
      </c>
      <c r="C76" s="127">
        <v>6</v>
      </c>
      <c r="D76" s="127">
        <v>6</v>
      </c>
      <c r="E76" s="56">
        <v>4</v>
      </c>
      <c r="F76" s="18">
        <v>3</v>
      </c>
      <c r="G76" s="91">
        <v>3</v>
      </c>
      <c r="H76" s="20">
        <v>3</v>
      </c>
      <c r="I76" s="56">
        <v>3</v>
      </c>
      <c r="J76" s="18">
        <v>3</v>
      </c>
      <c r="K76" s="91">
        <v>3</v>
      </c>
      <c r="L76" s="20">
        <v>3</v>
      </c>
      <c r="M76" s="56">
        <v>5</v>
      </c>
      <c r="N76" s="91">
        <v>5</v>
      </c>
      <c r="O76" s="20"/>
      <c r="P76" s="20"/>
      <c r="Q76" s="20">
        <v>4</v>
      </c>
      <c r="R76" s="20">
        <v>4</v>
      </c>
      <c r="S76" s="134"/>
      <c r="T76" s="134"/>
      <c r="U76" s="134"/>
      <c r="V76" s="134"/>
      <c r="W76" s="134"/>
      <c r="X76" s="134"/>
      <c r="Y76" s="134"/>
      <c r="Z76" s="135"/>
      <c r="AA76" s="106">
        <v>42767</v>
      </c>
      <c r="AB76" s="44" t="s">
        <v>91</v>
      </c>
    </row>
    <row r="77" spans="1:28" ht="31.5" customHeight="1">
      <c r="A77" s="108">
        <v>2</v>
      </c>
      <c r="B77" s="109" t="s">
        <v>102</v>
      </c>
      <c r="C77" s="128">
        <v>3</v>
      </c>
      <c r="D77" s="128">
        <v>4</v>
      </c>
      <c r="E77" s="57">
        <v>2</v>
      </c>
      <c r="F77" s="1">
        <v>3</v>
      </c>
      <c r="G77" s="94">
        <v>2</v>
      </c>
      <c r="H77" s="21">
        <v>2</v>
      </c>
      <c r="I77" s="57">
        <v>2</v>
      </c>
      <c r="J77" s="1">
        <v>3</v>
      </c>
      <c r="K77" s="94">
        <v>2</v>
      </c>
      <c r="L77" s="21">
        <v>2</v>
      </c>
      <c r="M77" s="57">
        <v>6</v>
      </c>
      <c r="N77" s="94">
        <v>5</v>
      </c>
      <c r="O77" s="21"/>
      <c r="P77" s="21"/>
      <c r="Q77" s="21">
        <v>5</v>
      </c>
      <c r="R77" s="21">
        <v>4</v>
      </c>
      <c r="S77" s="134"/>
      <c r="T77" s="134"/>
      <c r="U77" s="134"/>
      <c r="V77" s="134"/>
      <c r="W77" s="134"/>
      <c r="X77" s="134"/>
      <c r="Y77" s="134"/>
      <c r="Z77" s="135"/>
      <c r="AA77" s="110">
        <v>42768</v>
      </c>
      <c r="AB77" s="111" t="s">
        <v>47</v>
      </c>
    </row>
    <row r="78" spans="1:28" ht="31.5" customHeight="1" thickBot="1">
      <c r="A78" s="30">
        <v>3</v>
      </c>
      <c r="B78" s="23" t="s">
        <v>103</v>
      </c>
      <c r="C78" s="129">
        <v>7</v>
      </c>
      <c r="D78" s="129">
        <v>6</v>
      </c>
      <c r="E78" s="58">
        <v>3</v>
      </c>
      <c r="F78" s="19">
        <v>4</v>
      </c>
      <c r="G78" s="97">
        <v>4</v>
      </c>
      <c r="H78" s="22">
        <v>3</v>
      </c>
      <c r="I78" s="58">
        <v>3</v>
      </c>
      <c r="J78" s="19">
        <v>4</v>
      </c>
      <c r="K78" s="97">
        <v>3</v>
      </c>
      <c r="L78" s="22">
        <v>3</v>
      </c>
      <c r="M78" s="58">
        <v>6</v>
      </c>
      <c r="N78" s="97">
        <v>6</v>
      </c>
      <c r="O78" s="22"/>
      <c r="P78" s="22"/>
      <c r="Q78" s="22">
        <v>5</v>
      </c>
      <c r="R78" s="22">
        <v>4</v>
      </c>
      <c r="S78" s="136"/>
      <c r="T78" s="136"/>
      <c r="U78" s="136"/>
      <c r="V78" s="136"/>
      <c r="W78" s="136"/>
      <c r="X78" s="136"/>
      <c r="Y78" s="136"/>
      <c r="Z78" s="137"/>
      <c r="AA78" s="107">
        <v>42769</v>
      </c>
      <c r="AB78" s="99" t="s">
        <v>15</v>
      </c>
    </row>
    <row r="79" spans="1:28" ht="31.5" customHeight="1" thickBot="1">
      <c r="A79" s="30">
        <v>4</v>
      </c>
      <c r="B79" s="23" t="s">
        <v>104</v>
      </c>
      <c r="C79" s="129">
        <v>10</v>
      </c>
      <c r="D79" s="129">
        <v>10</v>
      </c>
      <c r="E79" s="58">
        <v>6</v>
      </c>
      <c r="F79" s="19">
        <v>6</v>
      </c>
      <c r="G79" s="97">
        <v>6</v>
      </c>
      <c r="H79" s="22">
        <v>5</v>
      </c>
      <c r="I79" s="58">
        <v>6</v>
      </c>
      <c r="J79" s="19">
        <v>6</v>
      </c>
      <c r="K79" s="97">
        <v>6</v>
      </c>
      <c r="L79" s="22">
        <v>5</v>
      </c>
      <c r="M79" s="58">
        <v>8</v>
      </c>
      <c r="N79" s="97">
        <v>7</v>
      </c>
      <c r="O79" s="22"/>
      <c r="P79" s="22"/>
      <c r="Q79" s="22">
        <v>7</v>
      </c>
      <c r="R79" s="22">
        <v>4</v>
      </c>
      <c r="S79" s="136"/>
      <c r="T79" s="136"/>
      <c r="U79" s="136"/>
      <c r="V79" s="136"/>
      <c r="W79" s="136"/>
      <c r="X79" s="136"/>
      <c r="Y79" s="136"/>
      <c r="Z79" s="137"/>
      <c r="AA79" s="107">
        <v>42770</v>
      </c>
      <c r="AB79" s="99" t="s">
        <v>15</v>
      </c>
    </row>
    <row r="80" s="170" customFormat="1" ht="10.5" customHeight="1">
      <c r="AA80" s="171"/>
    </row>
  </sheetData>
  <sheetProtection/>
  <mergeCells count="18">
    <mergeCell ref="A3:AB3"/>
    <mergeCell ref="C4:E4"/>
    <mergeCell ref="C74:D74"/>
    <mergeCell ref="P44:R44"/>
    <mergeCell ref="T44:V44"/>
    <mergeCell ref="F4:H4"/>
    <mergeCell ref="I4:K4"/>
    <mergeCell ref="L4:N4"/>
    <mergeCell ref="P4:R4"/>
    <mergeCell ref="T4:V4"/>
    <mergeCell ref="A43:AB43"/>
    <mergeCell ref="E74:G74"/>
    <mergeCell ref="I74:K74"/>
    <mergeCell ref="M74:N74"/>
    <mergeCell ref="C44:E44"/>
    <mergeCell ref="F44:H44"/>
    <mergeCell ref="I44:K44"/>
    <mergeCell ref="L44:N4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W79"/>
  <sheetViews>
    <sheetView tabSelected="1" zoomScale="60" zoomScaleNormal="60" zoomScalePageLayoutView="0" workbookViewId="0" topLeftCell="A41">
      <pane xSplit="2" topLeftCell="CF1" activePane="topRight" state="frozen"/>
      <selection pane="topLeft" activeCell="L16" sqref="L16"/>
      <selection pane="topRight" activeCell="E42" sqref="E42"/>
    </sheetView>
  </sheetViews>
  <sheetFormatPr defaultColWidth="11.421875" defaultRowHeight="12.75"/>
  <cols>
    <col min="1" max="1" width="7.8515625" style="62" customWidth="1"/>
    <col min="2" max="2" width="51.140625" style="2" customWidth="1"/>
    <col min="3" max="12" width="6.421875" style="3" customWidth="1"/>
    <col min="13" max="13" width="1.57421875" style="3" customWidth="1"/>
    <col min="14" max="16" width="6.140625" style="3" customWidth="1"/>
    <col min="17" max="23" width="6.421875" style="3" customWidth="1"/>
    <col min="24" max="24" width="1.57421875" style="3" customWidth="1"/>
    <col min="25" max="27" width="6.140625" style="3" customWidth="1"/>
    <col min="28" max="34" width="6.421875" style="3" customWidth="1"/>
    <col min="35" max="35" width="1.57421875" style="3" customWidth="1"/>
    <col min="36" max="38" width="6.140625" style="3" customWidth="1"/>
    <col min="39" max="45" width="6.421875" style="3" customWidth="1"/>
    <col min="46" max="46" width="1.57421875" style="3" customWidth="1"/>
    <col min="47" max="49" width="5.421875" style="3" customWidth="1"/>
    <col min="50" max="50" width="1.57421875" style="3" customWidth="1"/>
    <col min="51" max="53" width="6.140625" style="3" customWidth="1"/>
    <col min="54" max="60" width="6.421875" style="3" customWidth="1"/>
    <col min="61" max="61" width="1.57421875" style="3" customWidth="1"/>
    <col min="62" max="64" width="5.421875" style="3" customWidth="1"/>
    <col min="65" max="65" width="1.57421875" style="3" customWidth="1"/>
    <col min="66" max="68" width="6.140625" style="3" customWidth="1"/>
    <col min="69" max="75" width="6.421875" style="3" customWidth="1"/>
    <col min="76" max="76" width="1.57421875" style="3" customWidth="1"/>
    <col min="77" max="79" width="5.421875" style="3" customWidth="1"/>
    <col min="80" max="80" width="1.57421875" style="3" customWidth="1"/>
    <col min="81" max="83" width="5.421875" style="3" customWidth="1"/>
    <col min="84" max="84" width="1.57421875" style="3" customWidth="1"/>
    <col min="85" max="87" width="5.421875" style="3" customWidth="1"/>
    <col min="88" max="88" width="1.57421875" style="3" customWidth="1"/>
    <col min="89" max="91" width="5.421875" style="3" customWidth="1"/>
    <col min="92" max="92" width="1.57421875" style="3" customWidth="1"/>
    <col min="93" max="93" width="13.28125" style="3" hidden="1" customWidth="1"/>
    <col min="94" max="94" width="13.28125" style="3" customWidth="1"/>
    <col min="95" max="95" width="17.140625" style="3" customWidth="1"/>
    <col min="96" max="96" width="57.00390625" style="3" customWidth="1"/>
    <col min="97" max="97" width="17.421875" style="3" customWidth="1"/>
    <col min="98" max="98" width="40.421875" style="3" customWidth="1"/>
    <col min="99" max="101" width="17.421875" style="3" customWidth="1"/>
    <col min="102" max="16384" width="11.421875" style="3" customWidth="1"/>
  </cols>
  <sheetData>
    <row r="1" ht="18.75" customHeight="1" thickBot="1"/>
    <row r="2" spans="1:100" ht="31.5" customHeight="1" thickBot="1">
      <c r="A2" s="211" t="s">
        <v>12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3"/>
    </row>
    <row r="3" spans="1:100" s="145" customFormat="1" ht="31.5" customHeight="1" thickBot="1">
      <c r="A3" s="140"/>
      <c r="B3" s="141"/>
      <c r="C3" s="215" t="s">
        <v>32</v>
      </c>
      <c r="D3" s="216"/>
      <c r="E3" s="216"/>
      <c r="F3" s="216"/>
      <c r="G3" s="216"/>
      <c r="H3" s="216"/>
      <c r="I3" s="216"/>
      <c r="J3" s="216"/>
      <c r="K3" s="216"/>
      <c r="L3" s="217"/>
      <c r="M3" s="142"/>
      <c r="N3" s="215" t="s">
        <v>33</v>
      </c>
      <c r="O3" s="216"/>
      <c r="P3" s="216"/>
      <c r="Q3" s="216"/>
      <c r="R3" s="216"/>
      <c r="S3" s="216"/>
      <c r="T3" s="216"/>
      <c r="U3" s="216"/>
      <c r="V3" s="216"/>
      <c r="W3" s="217"/>
      <c r="X3" s="142"/>
      <c r="Y3" s="215" t="s">
        <v>34</v>
      </c>
      <c r="Z3" s="216"/>
      <c r="AA3" s="216"/>
      <c r="AB3" s="216"/>
      <c r="AC3" s="216"/>
      <c r="AD3" s="216"/>
      <c r="AE3" s="216"/>
      <c r="AF3" s="216"/>
      <c r="AG3" s="216"/>
      <c r="AH3" s="217"/>
      <c r="AI3" s="142"/>
      <c r="AJ3" s="215" t="s">
        <v>35</v>
      </c>
      <c r="AK3" s="216"/>
      <c r="AL3" s="216"/>
      <c r="AM3" s="216"/>
      <c r="AN3" s="216"/>
      <c r="AO3" s="216"/>
      <c r="AP3" s="216"/>
      <c r="AQ3" s="216"/>
      <c r="AR3" s="216"/>
      <c r="AS3" s="217"/>
      <c r="AT3" s="142"/>
      <c r="AU3" s="142"/>
      <c r="AV3" s="142"/>
      <c r="AW3" s="142"/>
      <c r="AX3" s="142"/>
      <c r="AY3" s="215" t="s">
        <v>36</v>
      </c>
      <c r="AZ3" s="216"/>
      <c r="BA3" s="216"/>
      <c r="BB3" s="216"/>
      <c r="BC3" s="216"/>
      <c r="BD3" s="216"/>
      <c r="BE3" s="216"/>
      <c r="BF3" s="216"/>
      <c r="BG3" s="216"/>
      <c r="BH3" s="217"/>
      <c r="BI3" s="142"/>
      <c r="BJ3" s="142"/>
      <c r="BK3" s="142"/>
      <c r="BL3" s="142"/>
      <c r="BM3" s="142"/>
      <c r="BN3" s="215" t="s">
        <v>14</v>
      </c>
      <c r="BO3" s="216"/>
      <c r="BP3" s="216"/>
      <c r="BQ3" s="216"/>
      <c r="BR3" s="216"/>
      <c r="BS3" s="216"/>
      <c r="BT3" s="216"/>
      <c r="BU3" s="216"/>
      <c r="BV3" s="216"/>
      <c r="BW3" s="217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3"/>
      <c r="CO3" s="142"/>
      <c r="CP3" s="142"/>
      <c r="CQ3" s="142"/>
      <c r="CR3" s="142"/>
      <c r="CS3" s="142"/>
      <c r="CT3" s="142"/>
      <c r="CU3" s="142"/>
      <c r="CV3" s="144"/>
    </row>
    <row r="4" spans="1:101" ht="31.5" customHeight="1" thickBot="1">
      <c r="A4" s="190" t="s">
        <v>23</v>
      </c>
      <c r="B4" s="191"/>
      <c r="C4" s="190" t="s">
        <v>41</v>
      </c>
      <c r="D4" s="192"/>
      <c r="E4" s="193"/>
      <c r="F4" s="190" t="s">
        <v>42</v>
      </c>
      <c r="G4" s="192"/>
      <c r="H4" s="193"/>
      <c r="I4" s="190" t="s">
        <v>43</v>
      </c>
      <c r="J4" s="192"/>
      <c r="K4" s="193"/>
      <c r="L4" s="112" t="s">
        <v>20</v>
      </c>
      <c r="M4" s="4"/>
      <c r="N4" s="190" t="s">
        <v>41</v>
      </c>
      <c r="O4" s="192"/>
      <c r="P4" s="193"/>
      <c r="Q4" s="190" t="s">
        <v>42</v>
      </c>
      <c r="R4" s="192"/>
      <c r="S4" s="193"/>
      <c r="T4" s="190" t="s">
        <v>43</v>
      </c>
      <c r="U4" s="192"/>
      <c r="V4" s="193"/>
      <c r="W4" s="112" t="s">
        <v>20</v>
      </c>
      <c r="X4" s="4"/>
      <c r="Y4" s="190" t="s">
        <v>41</v>
      </c>
      <c r="Z4" s="192"/>
      <c r="AA4" s="193"/>
      <c r="AB4" s="190" t="s">
        <v>42</v>
      </c>
      <c r="AC4" s="192"/>
      <c r="AD4" s="193"/>
      <c r="AE4" s="190" t="s">
        <v>43</v>
      </c>
      <c r="AF4" s="192"/>
      <c r="AG4" s="193"/>
      <c r="AH4" s="112" t="s">
        <v>20</v>
      </c>
      <c r="AI4" s="4"/>
      <c r="AJ4" s="190" t="s">
        <v>41</v>
      </c>
      <c r="AK4" s="192"/>
      <c r="AL4" s="193"/>
      <c r="AM4" s="190" t="s">
        <v>42</v>
      </c>
      <c r="AN4" s="192"/>
      <c r="AO4" s="193"/>
      <c r="AP4" s="190" t="s">
        <v>43</v>
      </c>
      <c r="AQ4" s="192"/>
      <c r="AR4" s="193"/>
      <c r="AS4" s="112" t="s">
        <v>20</v>
      </c>
      <c r="AT4" s="4"/>
      <c r="AU4" s="197" t="s">
        <v>21</v>
      </c>
      <c r="AV4" s="191"/>
      <c r="AW4" s="201"/>
      <c r="AX4" s="4"/>
      <c r="AY4" s="190" t="s">
        <v>41</v>
      </c>
      <c r="AZ4" s="192"/>
      <c r="BA4" s="193"/>
      <c r="BB4" s="190" t="s">
        <v>42</v>
      </c>
      <c r="BC4" s="192"/>
      <c r="BD4" s="193"/>
      <c r="BE4" s="190" t="s">
        <v>43</v>
      </c>
      <c r="BF4" s="192"/>
      <c r="BG4" s="193"/>
      <c r="BH4" s="112" t="s">
        <v>20</v>
      </c>
      <c r="BI4" s="4"/>
      <c r="BJ4" s="197" t="s">
        <v>21</v>
      </c>
      <c r="BK4" s="191"/>
      <c r="BL4" s="201"/>
      <c r="BM4" s="4"/>
      <c r="BN4" s="190" t="s">
        <v>41</v>
      </c>
      <c r="BO4" s="192"/>
      <c r="BP4" s="193"/>
      <c r="BQ4" s="190" t="s">
        <v>42</v>
      </c>
      <c r="BR4" s="192"/>
      <c r="BS4" s="193"/>
      <c r="BT4" s="190" t="s">
        <v>43</v>
      </c>
      <c r="BU4" s="192"/>
      <c r="BV4" s="193"/>
      <c r="BW4" s="112" t="s">
        <v>20</v>
      </c>
      <c r="BX4" s="4"/>
      <c r="BY4" s="197" t="s">
        <v>15</v>
      </c>
      <c r="BZ4" s="191"/>
      <c r="CA4" s="201"/>
      <c r="CB4" s="4"/>
      <c r="CC4" s="197" t="s">
        <v>16</v>
      </c>
      <c r="CD4" s="191"/>
      <c r="CE4" s="201"/>
      <c r="CF4" s="4"/>
      <c r="CG4" s="209" t="s">
        <v>7</v>
      </c>
      <c r="CH4" s="192"/>
      <c r="CI4" s="210"/>
      <c r="CJ4" s="4"/>
      <c r="CK4" s="209" t="s">
        <v>17</v>
      </c>
      <c r="CL4" s="192"/>
      <c r="CM4" s="210"/>
      <c r="CN4" s="6"/>
      <c r="CO4" s="67"/>
      <c r="CP4" s="206" t="s">
        <v>0</v>
      </c>
      <c r="CQ4" s="206" t="s">
        <v>2</v>
      </c>
      <c r="CR4" s="206" t="s">
        <v>3</v>
      </c>
      <c r="CS4" s="206" t="s">
        <v>4</v>
      </c>
      <c r="CT4" s="206" t="s">
        <v>5</v>
      </c>
      <c r="CU4" s="204" t="s">
        <v>15</v>
      </c>
      <c r="CV4" s="204" t="s">
        <v>16</v>
      </c>
      <c r="CW4" s="204" t="s">
        <v>17</v>
      </c>
    </row>
    <row r="5" spans="1:101" ht="31.5" customHeight="1" thickBot="1">
      <c r="A5" s="105" t="s">
        <v>22</v>
      </c>
      <c r="B5" s="104" t="s">
        <v>25</v>
      </c>
      <c r="C5" s="73" t="s">
        <v>18</v>
      </c>
      <c r="D5" s="74" t="s">
        <v>19</v>
      </c>
      <c r="E5" s="75" t="s">
        <v>20</v>
      </c>
      <c r="F5" s="74" t="s">
        <v>18</v>
      </c>
      <c r="G5" s="74" t="s">
        <v>19</v>
      </c>
      <c r="H5" s="74" t="s">
        <v>20</v>
      </c>
      <c r="I5" s="74" t="s">
        <v>18</v>
      </c>
      <c r="J5" s="74" t="s">
        <v>19</v>
      </c>
      <c r="K5" s="74" t="s">
        <v>20</v>
      </c>
      <c r="L5" s="74"/>
      <c r="M5" s="83"/>
      <c r="N5" s="77" t="s">
        <v>18</v>
      </c>
      <c r="O5" s="74" t="s">
        <v>19</v>
      </c>
      <c r="P5" s="74" t="s">
        <v>20</v>
      </c>
      <c r="Q5" s="74" t="s">
        <v>18</v>
      </c>
      <c r="R5" s="74" t="s">
        <v>19</v>
      </c>
      <c r="S5" s="74" t="s">
        <v>20</v>
      </c>
      <c r="T5" s="74" t="s">
        <v>18</v>
      </c>
      <c r="U5" s="74" t="s">
        <v>19</v>
      </c>
      <c r="V5" s="74" t="s">
        <v>20</v>
      </c>
      <c r="W5" s="74"/>
      <c r="X5" s="83"/>
      <c r="Y5" s="77" t="s">
        <v>18</v>
      </c>
      <c r="Z5" s="74" t="s">
        <v>19</v>
      </c>
      <c r="AA5" s="74" t="s">
        <v>20</v>
      </c>
      <c r="AB5" s="74" t="s">
        <v>18</v>
      </c>
      <c r="AC5" s="74" t="s">
        <v>19</v>
      </c>
      <c r="AD5" s="74" t="s">
        <v>20</v>
      </c>
      <c r="AE5" s="74" t="s">
        <v>18</v>
      </c>
      <c r="AF5" s="74" t="s">
        <v>19</v>
      </c>
      <c r="AG5" s="74" t="s">
        <v>20</v>
      </c>
      <c r="AH5" s="74"/>
      <c r="AI5" s="76"/>
      <c r="AJ5" s="77" t="s">
        <v>18</v>
      </c>
      <c r="AK5" s="74" t="s">
        <v>19</v>
      </c>
      <c r="AL5" s="74" t="s">
        <v>20</v>
      </c>
      <c r="AM5" s="74" t="s">
        <v>18</v>
      </c>
      <c r="AN5" s="74" t="s">
        <v>19</v>
      </c>
      <c r="AO5" s="74" t="s">
        <v>20</v>
      </c>
      <c r="AP5" s="74" t="s">
        <v>18</v>
      </c>
      <c r="AQ5" s="74" t="s">
        <v>19</v>
      </c>
      <c r="AR5" s="74" t="s">
        <v>20</v>
      </c>
      <c r="AS5" s="74"/>
      <c r="AT5" s="76"/>
      <c r="AU5" s="74" t="s">
        <v>18</v>
      </c>
      <c r="AV5" s="74" t="s">
        <v>19</v>
      </c>
      <c r="AW5" s="78" t="s">
        <v>20</v>
      </c>
      <c r="AX5" s="76"/>
      <c r="AY5" s="77" t="s">
        <v>18</v>
      </c>
      <c r="AZ5" s="74" t="s">
        <v>19</v>
      </c>
      <c r="BA5" s="74" t="s">
        <v>20</v>
      </c>
      <c r="BB5" s="74" t="s">
        <v>18</v>
      </c>
      <c r="BC5" s="74" t="s">
        <v>19</v>
      </c>
      <c r="BD5" s="74" t="s">
        <v>20</v>
      </c>
      <c r="BE5" s="74" t="s">
        <v>18</v>
      </c>
      <c r="BF5" s="74" t="s">
        <v>19</v>
      </c>
      <c r="BG5" s="74" t="s">
        <v>20</v>
      </c>
      <c r="BH5" s="74"/>
      <c r="BI5" s="76"/>
      <c r="BJ5" s="78" t="s">
        <v>18</v>
      </c>
      <c r="BK5" s="74" t="s">
        <v>19</v>
      </c>
      <c r="BL5" s="78" t="s">
        <v>20</v>
      </c>
      <c r="BM5" s="76"/>
      <c r="BN5" s="77" t="s">
        <v>18</v>
      </c>
      <c r="BO5" s="74" t="s">
        <v>19</v>
      </c>
      <c r="BP5" s="74" t="s">
        <v>20</v>
      </c>
      <c r="BQ5" s="74" t="s">
        <v>18</v>
      </c>
      <c r="BR5" s="74" t="s">
        <v>19</v>
      </c>
      <c r="BS5" s="74" t="s">
        <v>20</v>
      </c>
      <c r="BT5" s="74" t="s">
        <v>18</v>
      </c>
      <c r="BU5" s="74" t="s">
        <v>19</v>
      </c>
      <c r="BV5" s="74" t="s">
        <v>20</v>
      </c>
      <c r="BW5" s="74"/>
      <c r="BX5" s="76"/>
      <c r="BY5" s="74" t="s">
        <v>18</v>
      </c>
      <c r="BZ5" s="74" t="s">
        <v>19</v>
      </c>
      <c r="CA5" s="78" t="s">
        <v>20</v>
      </c>
      <c r="CB5" s="76"/>
      <c r="CC5" s="78" t="s">
        <v>18</v>
      </c>
      <c r="CD5" s="74" t="s">
        <v>19</v>
      </c>
      <c r="CE5" s="78" t="s">
        <v>20</v>
      </c>
      <c r="CF5" s="76"/>
      <c r="CG5" s="78" t="s">
        <v>18</v>
      </c>
      <c r="CH5" s="74" t="s">
        <v>19</v>
      </c>
      <c r="CI5" s="78" t="s">
        <v>20</v>
      </c>
      <c r="CJ5" s="76"/>
      <c r="CK5" s="78" t="s">
        <v>18</v>
      </c>
      <c r="CL5" s="74" t="s">
        <v>19</v>
      </c>
      <c r="CM5" s="78" t="s">
        <v>20</v>
      </c>
      <c r="CN5" s="76"/>
      <c r="CO5" s="5" t="s">
        <v>0</v>
      </c>
      <c r="CP5" s="208"/>
      <c r="CQ5" s="207"/>
      <c r="CR5" s="208"/>
      <c r="CS5" s="207"/>
      <c r="CT5" s="207"/>
      <c r="CU5" s="205"/>
      <c r="CV5" s="205"/>
      <c r="CW5" s="205"/>
    </row>
    <row r="6" spans="1:101" ht="31.5" customHeight="1" thickBot="1">
      <c r="A6" s="86">
        <v>1</v>
      </c>
      <c r="B6" s="25" t="s">
        <v>55</v>
      </c>
      <c r="C6" s="70">
        <f>MAX('JURADO-1'!C6,'JURADO-2'!C6,'JURADO-3'!C6,'JURADO-4'!C6,'JURADO-5'!C6)</f>
        <v>10</v>
      </c>
      <c r="D6" s="13">
        <f>MIN('JURADO-1'!C6,'JURADO-2'!C6,'JURADO-3'!C6,'JURADO-4'!C6,'JURADO-5'!C6)</f>
        <v>5</v>
      </c>
      <c r="E6" s="12">
        <f>+'JURADO-1'!C6+'JURADO-2'!C6+'JURADO-3'!C6+'JURADO-4'!C6+'JURADO-5'!C6-C6-D6</f>
        <v>20</v>
      </c>
      <c r="F6" s="70">
        <f>MAX('JURADO-1'!D6,'JURADO-2'!D6,'JURADO-3'!D6,'JURADO-4'!D6,'JURADO-5'!D6)</f>
        <v>7</v>
      </c>
      <c r="G6" s="13">
        <f>MIN('JURADO-1'!D6,'JURADO-2'!D6,'JURADO-3'!D6,'JURADO-4'!D6,'JURADO-5'!D6)</f>
        <v>5</v>
      </c>
      <c r="H6" s="12">
        <f>+'JURADO-1'!D6+'JURADO-2'!D6+'JURADO-3'!D6+'JURADO-4'!D6+'JURADO-5'!D6-F6-G6</f>
        <v>21</v>
      </c>
      <c r="I6" s="66">
        <f>MAX('JURADO-1'!E6,'JURADO-2'!E6,'JURADO-3'!E6,'JURADO-4'!E6,'JURADO-5'!E6)</f>
        <v>8</v>
      </c>
      <c r="J6" s="66">
        <f>MIN('JURADO-1'!E6,'JURADO-2'!E6,'JURADO-3'!E6,'JURADO-4'!E6,'JURADO-5'!E6)</f>
        <v>4</v>
      </c>
      <c r="K6" s="66">
        <f>+'JURADO-1'!E6+'JURADO-2'!E6+'JURADO-3'!E6+'JURADO-4'!E6+'JURADO-5'!E6-I6-J6</f>
        <v>21</v>
      </c>
      <c r="L6" s="66">
        <f>+E6+H6+K6</f>
        <v>62</v>
      </c>
      <c r="M6" s="146"/>
      <c r="N6" s="7">
        <f>MAX('JURADO-1'!F6,'JURADO-2'!F6,'JURADO-3'!F6,'JURADO-4'!F6,'JURADO-5'!F6)</f>
        <v>10</v>
      </c>
      <c r="O6" s="13">
        <f>MIN('JURADO-1'!F6,'JURADO-2'!F6,'JURADO-3'!F6,'JURADO-4'!F6,'JURADO-5'!F6)</f>
        <v>4</v>
      </c>
      <c r="P6" s="13">
        <f>+'JURADO-1'!F6+'JURADO-2'!F6+'JURADO-3'!F6+'JURADO-4'!F6+'JURADO-5'!F6-N6-O6</f>
        <v>21</v>
      </c>
      <c r="Q6" s="70">
        <f>MAX('JURADO-1'!G6,'JURADO-2'!G6,'JURADO-3'!G6,'JURADO-4'!G6,'JURADO-5'!G6)</f>
        <v>8</v>
      </c>
      <c r="R6" s="13">
        <f>MIN('JURADO-1'!G6,'JURADO-2'!G6,'JURADO-3'!G6,'JURADO-4'!G6,'JURADO-5'!G6)</f>
        <v>5</v>
      </c>
      <c r="S6" s="12">
        <f>+'JURADO-1'!G6+'JURADO-2'!G6+'JURADO-3'!G6+'JURADO-4'!G6+'JURADO-5'!G6-Q6-R6</f>
        <v>20</v>
      </c>
      <c r="T6" s="66">
        <f>MAX('JURADO-1'!H6,'JURADO-2'!H6,'JURADO-3'!H6,'JURADO-4'!H6,'JURADO-5'!H6)</f>
        <v>9</v>
      </c>
      <c r="U6" s="66">
        <f>MIN('JURADO-1'!H6,'JURADO-2'!H6,'JURADO-3'!H6,'JURADO-4'!H6,'JURADO-5'!H6)</f>
        <v>4</v>
      </c>
      <c r="V6" s="66">
        <f>+'JURADO-1'!H6+'JURADO-2'!H6+'JURADO-3'!H6+'JURADO-4'!H6+'JURADO-5'!H6-T6-U6</f>
        <v>22</v>
      </c>
      <c r="W6" s="66">
        <f>+P6+S6+V6</f>
        <v>63</v>
      </c>
      <c r="X6" s="65"/>
      <c r="Y6" s="7">
        <f>MAX('JURADO-1'!I6,'JURADO-2'!I6,'JURADO-3'!I6,'JURADO-4'!I6,'JURADO-5'!I6)</f>
        <v>10</v>
      </c>
      <c r="Z6" s="13">
        <f>MIN('JURADO-1'!I6,'JURADO-2'!I6,'JURADO-3'!I6,'JURADO-4'!I6,'JURADO-5'!I6)</f>
        <v>4</v>
      </c>
      <c r="AA6" s="13">
        <f>+'JURADO-1'!I6+'JURADO-2'!I6+'JURADO-3'!I6+'JURADO-4'!I6+'JURADO-5'!I6-Y6-Z6</f>
        <v>22</v>
      </c>
      <c r="AB6" s="70">
        <f>MAX('JURADO-1'!J6,'JURADO-2'!J6,'JURADO-3'!J6,'JURADO-4'!J6,'JURADO-5'!J6)</f>
        <v>8</v>
      </c>
      <c r="AC6" s="13">
        <f>MIN('JURADO-1'!J6,'JURADO-2'!J6,'JURADO-3'!J6,'JURADO-4'!J6,'JURADO-5'!J6)</f>
        <v>5</v>
      </c>
      <c r="AD6" s="12">
        <f>+'JURADO-1'!J6+'JURADO-2'!J6+'JURADO-3'!J6+'JURADO-4'!J6+'JURADO-5'!J6-AB6-AC6</f>
        <v>20</v>
      </c>
      <c r="AE6" s="66">
        <f>MAX('JURADO-1'!K6,'JURADO-2'!K6,'JURADO-3'!K6,'JURADO-4'!K6,'JURADO-5'!K6)</f>
        <v>9</v>
      </c>
      <c r="AF6" s="66">
        <f>MIN('JURADO-1'!K6,'JURADO-2'!K6,'JURADO-3'!K6,'JURADO-4'!K6,'JURADO-5'!K6)</f>
        <v>4</v>
      </c>
      <c r="AG6" s="66">
        <f>+'JURADO-1'!K6+'JURADO-2'!K6+'JURADO-3'!K6+'JURADO-4'!K6+'JURADO-5'!K6-AE6-AF6</f>
        <v>22</v>
      </c>
      <c r="AH6" s="66">
        <f>+AA6+AD6+AG6</f>
        <v>64</v>
      </c>
      <c r="AI6" s="65"/>
      <c r="AJ6" s="7">
        <f>MAX('JURADO-1'!L6,'JURADO-2'!L6,'JURADO-3'!L6,'JURADO-4'!L6,'JURADO-5'!L6)</f>
        <v>7</v>
      </c>
      <c r="AK6" s="13">
        <f>MIN('JURADO-1'!L6,'JURADO-2'!L6,'JURADO-3'!L6,'JURADO-4'!L6,'JURADO-5'!L6)</f>
        <v>3</v>
      </c>
      <c r="AL6" s="13">
        <f>+'JURADO-1'!L6+'JURADO-2'!L6+'JURADO-3'!L6+'JURADO-4'!L6+'JURADO-5'!L6-AJ6-AK6</f>
        <v>18</v>
      </c>
      <c r="AM6" s="70">
        <f>MAX('JURADO-1'!M6,'JURADO-2'!M6,'JURADO-3'!M6,'JURADO-4'!M6,'JURADO-5'!M6)</f>
        <v>7</v>
      </c>
      <c r="AN6" s="13">
        <f>MIN('JURADO-1'!M6,'JURADO-2'!M6,'JURADO-3'!M6,'JURADO-4'!M6,'JURADO-5'!M6)</f>
        <v>3</v>
      </c>
      <c r="AO6" s="12">
        <f>+'JURADO-1'!M6+'JURADO-2'!M6+'JURADO-3'!M6+'JURADO-4'!M6+'JURADO-5'!M6-AM6-AN6</f>
        <v>20</v>
      </c>
      <c r="AP6" s="66">
        <f>MAX('JURADO-1'!N6,'JURADO-2'!N6,'JURADO-3'!N6,'JURADO-4'!N6,'JURADO-5'!N6)</f>
        <v>8</v>
      </c>
      <c r="AQ6" s="66">
        <f>MIN('JURADO-1'!N6,'JURADO-2'!N6,'JURADO-3'!N6,'JURADO-4'!N6,'JURADO-5'!N6)</f>
        <v>3</v>
      </c>
      <c r="AR6" s="66">
        <f>+'JURADO-1'!N6+'JURADO-2'!N6+'JURADO-3'!N6+'JURADO-4'!N6+'JURADO-5'!N6-AP6-AQ6</f>
        <v>21</v>
      </c>
      <c r="AS6" s="66">
        <f>+AL6+AO6+AR6</f>
        <v>59</v>
      </c>
      <c r="AT6" s="10"/>
      <c r="AU6" s="7">
        <f>MAX('JURADO-1'!O6,'JURADO-2'!O6,'JURADO-3'!O6,'JURADO-4'!O6,'JURADO-5'!O6)</f>
        <v>7</v>
      </c>
      <c r="AV6" s="13">
        <f>MIN('JURADO-1'!O6,'JURADO-2'!O6,'JURADO-3'!O6,'JURADO-4'!O6,'JURADO-5'!O6)</f>
        <v>3</v>
      </c>
      <c r="AW6" s="9">
        <f>+'JURADO-1'!O6+'JURADO-2'!O6+'JURADO-3'!O6+'JURADO-4'!O6+'JURADO-5'!O6-AU6-AV6</f>
        <v>19</v>
      </c>
      <c r="AX6" s="10"/>
      <c r="AY6" s="7">
        <f>MAX('JURADO-1'!P6,'JURADO-2'!P6,'JURADO-3'!P6,'JURADO-4'!P6,'JURADO-5'!P6)</f>
        <v>7</v>
      </c>
      <c r="AZ6" s="13">
        <f>MIN('JURADO-1'!P6,'JURADO-2'!P6,'JURADO-3'!P6,'JURADO-4'!P6,'JURADO-5'!P6)</f>
        <v>3</v>
      </c>
      <c r="BA6" s="13">
        <f>+'JURADO-1'!P6+'JURADO-2'!P6+'JURADO-3'!P6+'JURADO-4'!P6+'JURADO-5'!P6-AY6-AZ6</f>
        <v>18</v>
      </c>
      <c r="BB6" s="70">
        <f>MAX('JURADO-1'!Q6,'JURADO-2'!Q6,'JURADO-3'!Q6,'JURADO-4'!Q6,'JURADO-5'!Q6)</f>
        <v>7</v>
      </c>
      <c r="BC6" s="13">
        <f>MIN('JURADO-1'!Q6,'JURADO-2'!Q6,'JURADO-3'!Q6,'JURADO-4'!Q6,'JURADO-5'!Q6)</f>
        <v>3</v>
      </c>
      <c r="BD6" s="12">
        <f>+'JURADO-1'!Q6+'JURADO-2'!Q6+'JURADO-3'!Q6+'JURADO-4'!Q6+'JURADO-5'!Q6-BB6-BC6</f>
        <v>20</v>
      </c>
      <c r="BE6" s="66">
        <f>MAX('JURADO-1'!R6,'JURADO-2'!R6,'JURADO-3'!R6,'JURADO-4'!R6,'JURADO-5'!R6)</f>
        <v>8</v>
      </c>
      <c r="BF6" s="66">
        <f>MIN('JURADO-1'!R6,'JURADO-2'!R6,'JURADO-3'!R6,'JURADO-4'!R6,'JURADO-5'!R6)</f>
        <v>3</v>
      </c>
      <c r="BG6" s="66">
        <f>+'JURADO-1'!R6+'JURADO-2'!R6+'JURADO-3'!R6+'JURADO-4'!R6+'JURADO-5'!R6-BE6-BF6</f>
        <v>21</v>
      </c>
      <c r="BH6" s="66">
        <f>+BA6+BD6+BG6</f>
        <v>59</v>
      </c>
      <c r="BI6" s="10"/>
      <c r="BJ6" s="7">
        <f>MAX('JURADO-1'!S6,'JURADO-2'!S6,'JURADO-3'!S6,'JURADO-4'!S6,'JURADO-5'!S6)</f>
        <v>7</v>
      </c>
      <c r="BK6" s="13">
        <f>MIN('JURADO-1'!S6,'JURADO-2'!S6,'JURADO-3'!S6,'JURADO-4'!S6,'JURADO-5'!S6)</f>
        <v>3</v>
      </c>
      <c r="BL6" s="9">
        <f>+'JURADO-1'!S6+'JURADO-2'!S6+'JURADO-3'!S6+'JURADO-4'!S6+'JURADO-5'!S6-BJ6-BK6</f>
        <v>19</v>
      </c>
      <c r="BM6" s="10"/>
      <c r="BN6" s="7">
        <f>MAX('JURADO-1'!T6,'JURADO-2'!T6,'JURADO-3'!T6,'JURADO-4'!T6,'JURADO-5'!T6)</f>
        <v>15</v>
      </c>
      <c r="BO6" s="13">
        <f>MIN('JURADO-1'!T6,'JURADO-2'!T6,'JURADO-3'!T6,'JURADO-4'!T6,'JURADO-5'!T6)</f>
        <v>6</v>
      </c>
      <c r="BP6" s="13">
        <f>+'JURADO-1'!T6+'JURADO-2'!T6+'JURADO-3'!T6+'JURADO-4'!T6+'JURADO-5'!T6-BN6-BO6</f>
        <v>32</v>
      </c>
      <c r="BQ6" s="70">
        <f>MAX('JURADO-1'!U6,'JURADO-2'!U6,'JURADO-3'!U6,'JURADO-4'!U6,'JURADO-5'!U6)</f>
        <v>14</v>
      </c>
      <c r="BR6" s="13">
        <f>MIN('JURADO-1'!U6,'JURADO-2'!U6,'JURADO-3'!U6,'JURADO-4'!U6,'JURADO-5'!U6)</f>
        <v>6</v>
      </c>
      <c r="BS6" s="12">
        <f>+'JURADO-1'!U6+'JURADO-2'!U6+'JURADO-3'!U6+'JURADO-4'!U6+'JURADO-5'!U6-BQ6-BR6</f>
        <v>33</v>
      </c>
      <c r="BT6" s="66">
        <f>MAX('JURADO-1'!V6,'JURADO-2'!V6,'JURADO-3'!V6,'JURADO-4'!V6,'JURADO-5'!V6)</f>
        <v>14</v>
      </c>
      <c r="BU6" s="66">
        <f>MIN('JURADO-1'!V6,'JURADO-2'!V6,'JURADO-3'!V6,'JURADO-4'!V6,'JURADO-5'!V6)</f>
        <v>6</v>
      </c>
      <c r="BV6" s="66">
        <f>+'JURADO-1'!V6+'JURADO-2'!V6+'JURADO-3'!V6+'JURADO-4'!V6+'JURADO-5'!V6-BT6-BU6</f>
        <v>28</v>
      </c>
      <c r="BW6" s="66">
        <f>+BP6+BS6+BV6</f>
        <v>93</v>
      </c>
      <c r="BX6" s="10"/>
      <c r="BY6" s="7">
        <f>MAX('JURADO-1'!W6,'JURADO-2'!W6,'JURADO-3'!W6,'JURADO-4'!W6,'JURADO-5'!W6)</f>
        <v>0</v>
      </c>
      <c r="BZ6" s="13">
        <f>MIN('JURADO-1'!W6,'JURADO-2'!W6,'JURADO-3'!W6,'JURADO-4'!W6,'JURADO-5'!W6)</f>
        <v>0</v>
      </c>
      <c r="CA6" s="8">
        <f>+'JURADO-1'!W6+'JURADO-2'!W6+'JURADO-3'!W6+'JURADO-4'!W6+'JURADO-5'!W6-BY6-BZ6</f>
        <v>0</v>
      </c>
      <c r="CB6" s="10"/>
      <c r="CC6" s="7">
        <f>MAX('JURADO-1'!X6,'JURADO-2'!X6,'JURADO-3'!X6,'JURADO-4'!X6,'JURADO-5'!X6)</f>
        <v>0</v>
      </c>
      <c r="CD6" s="13">
        <f>MIN('JURADO-1'!X6,'JURADO-2'!X6,'JURADO-3'!X6,'JURADO-4'!X6,'JURADO-5'!X6)</f>
        <v>0</v>
      </c>
      <c r="CE6" s="8">
        <f>+'JURADO-1'!X6+'JURADO-2'!X6+'JURADO-3'!X6+'JURADO-4'!X6+'JURADO-5'!X6-CC6-CD6</f>
        <v>0</v>
      </c>
      <c r="CF6" s="10"/>
      <c r="CG6" s="7">
        <f>MAX('JURADO-1'!Y6,'JURADO-2'!Y6,'JURADO-3'!Y6,'JURADO-4'!Y6,'JURADO-5'!Y6)</f>
        <v>15</v>
      </c>
      <c r="CH6" s="13">
        <f>MIN('JURADO-1'!Y6,'JURADO-2'!Y6,'JURADO-3'!Y6,'JURADO-4'!Y6,'JURADO-5'!Y6)</f>
        <v>5</v>
      </c>
      <c r="CI6" s="8">
        <f>+'JURADO-1'!Y6+'JURADO-2'!Y6+'JURADO-3'!Y6+'JURADO-4'!Y6+'JURADO-5'!Y6-CG6-CH6</f>
        <v>41</v>
      </c>
      <c r="CJ6" s="10"/>
      <c r="CK6" s="7">
        <f>MAX('JURADO-1'!Z6,'JURADO-2'!Z6,'JURADO-3'!Z6,'JURADO-4'!Z6,'JURADO-5'!Z6)</f>
        <v>8</v>
      </c>
      <c r="CL6" s="13">
        <f>MIN('JURADO-1'!Z6,'JURADO-2'!Z6,'JURADO-3'!Z6,'JURADO-4'!Z6,'JURADO-5'!Z6)</f>
        <v>6</v>
      </c>
      <c r="CM6" s="8">
        <f>+'JURADO-1'!Z6+'JURADO-2'!Z6+'JURADO-3'!Z6+'JURADO-4'!Z6+'JURADO-5'!Z6-CK6-CL6</f>
        <v>20</v>
      </c>
      <c r="CN6" s="10"/>
      <c r="CO6" s="11"/>
      <c r="CP6" s="100">
        <f>L6+W6+AH6+AS6+AW6+BH6+BL6+BW6+CI6+CM6-CS6</f>
        <v>499</v>
      </c>
      <c r="CQ6" s="89">
        <v>42763</v>
      </c>
      <c r="CR6" s="44" t="s">
        <v>29</v>
      </c>
      <c r="CS6" s="66"/>
      <c r="CT6" s="88"/>
      <c r="CU6" s="66">
        <f>+CA6</f>
        <v>0</v>
      </c>
      <c r="CV6" s="66">
        <f>+CE6</f>
        <v>0</v>
      </c>
      <c r="CW6" s="66">
        <f>+CM6</f>
        <v>20</v>
      </c>
    </row>
    <row r="7" spans="1:101" ht="29.25" customHeight="1" thickBot="1">
      <c r="A7" s="85">
        <v>2</v>
      </c>
      <c r="B7" s="26" t="s">
        <v>56</v>
      </c>
      <c r="C7" s="70">
        <f>MAX('JURADO-1'!C7,'JURADO-2'!C7,'JURADO-3'!C7,'JURADO-4'!C7,'JURADO-5'!C7)</f>
        <v>10</v>
      </c>
      <c r="D7" s="13">
        <f>MIN('JURADO-1'!C7,'JURADO-2'!C7,'JURADO-3'!C7,'JURADO-4'!C7,'JURADO-5'!C7)</f>
        <v>5</v>
      </c>
      <c r="E7" s="12">
        <f>+'JURADO-1'!C7+'JURADO-2'!C7+'JURADO-3'!C7+'JURADO-4'!C7+'JURADO-5'!C7-C7-D7</f>
        <v>18</v>
      </c>
      <c r="F7" s="70">
        <f>MAX('JURADO-1'!D7,'JURADO-2'!D7,'JURADO-3'!D7,'JURADO-4'!D7,'JURADO-5'!D7)</f>
        <v>8</v>
      </c>
      <c r="G7" s="13">
        <f>MIN('JURADO-1'!D7,'JURADO-2'!D7,'JURADO-3'!D7,'JURADO-4'!D7,'JURADO-5'!D7)</f>
        <v>6</v>
      </c>
      <c r="H7" s="12">
        <f>+'JURADO-1'!D7+'JURADO-2'!D7+'JURADO-3'!D7+'JURADO-4'!D7+'JURADO-5'!D7-F7-G7</f>
        <v>19</v>
      </c>
      <c r="I7" s="66">
        <f>MAX('JURADO-1'!E7,'JURADO-2'!E7,'JURADO-3'!E7,'JURADO-4'!E7,'JURADO-5'!E7)</f>
        <v>8</v>
      </c>
      <c r="J7" s="66">
        <f>MIN('JURADO-1'!E7,'JURADO-2'!E7,'JURADO-3'!E7,'JURADO-4'!E7,'JURADO-5'!E7)</f>
        <v>5</v>
      </c>
      <c r="K7" s="66">
        <f>+'JURADO-1'!E7+'JURADO-2'!E7+'JURADO-3'!E7+'JURADO-4'!E7+'JURADO-5'!E7-I7-J7</f>
        <v>19</v>
      </c>
      <c r="L7" s="66">
        <f aca="true" t="shared" si="0" ref="L7:L40">+E7+H7+K7</f>
        <v>56</v>
      </c>
      <c r="M7" s="146"/>
      <c r="N7" s="7">
        <f>MAX('JURADO-1'!F7,'JURADO-2'!F7,'JURADO-3'!F7,'JURADO-4'!F7,'JURADO-5'!F7)</f>
        <v>8</v>
      </c>
      <c r="O7" s="13">
        <f>MIN('JURADO-1'!F7,'JURADO-2'!F7,'JURADO-3'!F7,'JURADO-4'!F7,'JURADO-5'!F7)</f>
        <v>4</v>
      </c>
      <c r="P7" s="13">
        <f>+'JURADO-1'!F7+'JURADO-2'!F7+'JURADO-3'!F7+'JURADO-4'!F7+'JURADO-5'!F7-N7-O7</f>
        <v>21</v>
      </c>
      <c r="Q7" s="70">
        <f>MAX('JURADO-1'!G7,'JURADO-2'!G7,'JURADO-3'!G7,'JURADO-4'!G7,'JURADO-5'!G7)</f>
        <v>8</v>
      </c>
      <c r="R7" s="13">
        <f>MIN('JURADO-1'!G7,'JURADO-2'!G7,'JURADO-3'!G7,'JURADO-4'!G7,'JURADO-5'!G7)</f>
        <v>5</v>
      </c>
      <c r="S7" s="12">
        <f>+'JURADO-1'!G7+'JURADO-2'!G7+'JURADO-3'!G7+'JURADO-4'!G7+'JURADO-5'!G7-Q7-R7</f>
        <v>20</v>
      </c>
      <c r="T7" s="66">
        <f>MAX('JURADO-1'!H7,'JURADO-2'!H7,'JURADO-3'!H7,'JURADO-4'!H7,'JURADO-5'!H7)</f>
        <v>8</v>
      </c>
      <c r="U7" s="66">
        <f>MIN('JURADO-1'!H7,'JURADO-2'!H7,'JURADO-3'!H7,'JURADO-4'!H7,'JURADO-5'!H7)</f>
        <v>5</v>
      </c>
      <c r="V7" s="66">
        <f>+'JURADO-1'!H7+'JURADO-2'!H7+'JURADO-3'!H7+'JURADO-4'!H7+'JURADO-5'!H7-T7-U7</f>
        <v>20</v>
      </c>
      <c r="W7" s="66">
        <f aca="true" t="shared" si="1" ref="W7:W40">+P7+S7+V7</f>
        <v>61</v>
      </c>
      <c r="X7" s="65"/>
      <c r="Y7" s="7">
        <f>MAX('JURADO-1'!I7,'JURADO-2'!I7,'JURADO-3'!I7,'JURADO-4'!I7,'JURADO-5'!I7)</f>
        <v>8</v>
      </c>
      <c r="Z7" s="13">
        <f>MIN('JURADO-1'!I7,'JURADO-2'!I7,'JURADO-3'!I7,'JURADO-4'!I7,'JURADO-5'!I7)</f>
        <v>4</v>
      </c>
      <c r="AA7" s="13">
        <f>+'JURADO-1'!I7+'JURADO-2'!I7+'JURADO-3'!I7+'JURADO-4'!I7+'JURADO-5'!I7-Y7-Z7</f>
        <v>19</v>
      </c>
      <c r="AB7" s="70">
        <f>MAX('JURADO-1'!J7,'JURADO-2'!J7,'JURADO-3'!J7,'JURADO-4'!J7,'JURADO-5'!J7)</f>
        <v>8</v>
      </c>
      <c r="AC7" s="13">
        <f>MIN('JURADO-1'!J7,'JURADO-2'!J7,'JURADO-3'!J7,'JURADO-4'!J7,'JURADO-5'!J7)</f>
        <v>5</v>
      </c>
      <c r="AD7" s="12">
        <f>+'JURADO-1'!J7+'JURADO-2'!J7+'JURADO-3'!J7+'JURADO-4'!J7+'JURADO-5'!J7-AB7-AC7</f>
        <v>20</v>
      </c>
      <c r="AE7" s="66">
        <f>MAX('JURADO-1'!K7,'JURADO-2'!K7,'JURADO-3'!K7,'JURADO-4'!K7,'JURADO-5'!K7)</f>
        <v>8</v>
      </c>
      <c r="AF7" s="66">
        <f>MIN('JURADO-1'!K7,'JURADO-2'!K7,'JURADO-3'!K7,'JURADO-4'!K7,'JURADO-5'!K7)</f>
        <v>5</v>
      </c>
      <c r="AG7" s="66">
        <f>+'JURADO-1'!K7+'JURADO-2'!K7+'JURADO-3'!K7+'JURADO-4'!K7+'JURADO-5'!K7-AE7-AF7</f>
        <v>19</v>
      </c>
      <c r="AH7" s="66">
        <f aca="true" t="shared" si="2" ref="AH7:AH40">+AA7+AD7+AG7</f>
        <v>58</v>
      </c>
      <c r="AI7" s="65"/>
      <c r="AJ7" s="7">
        <f>MAX('JURADO-1'!L7,'JURADO-2'!L7,'JURADO-3'!L7,'JURADO-4'!L7,'JURADO-5'!L7)</f>
        <v>6</v>
      </c>
      <c r="AK7" s="13">
        <f>MIN('JURADO-1'!L7,'JURADO-2'!L7,'JURADO-3'!L7,'JURADO-4'!L7,'JURADO-5'!L7)</f>
        <v>4</v>
      </c>
      <c r="AL7" s="13">
        <f>+'JURADO-1'!L7+'JURADO-2'!L7+'JURADO-3'!L7+'JURADO-4'!L7+'JURADO-5'!L7-AJ7-AK7</f>
        <v>16</v>
      </c>
      <c r="AM7" s="70">
        <f>MAX('JURADO-1'!M7,'JURADO-2'!M7,'JURADO-3'!M7,'JURADO-4'!M7,'JURADO-5'!M7)</f>
        <v>7</v>
      </c>
      <c r="AN7" s="13">
        <f>MIN('JURADO-1'!M7,'JURADO-2'!M7,'JURADO-3'!M7,'JURADO-4'!M7,'JURADO-5'!M7)</f>
        <v>5</v>
      </c>
      <c r="AO7" s="12">
        <f>+'JURADO-1'!M7+'JURADO-2'!M7+'JURADO-3'!M7+'JURADO-4'!M7+'JURADO-5'!M7-AM7-AN7</f>
        <v>17</v>
      </c>
      <c r="AP7" s="66">
        <f>MAX('JURADO-1'!N7,'JURADO-2'!N7,'JURADO-3'!N7,'JURADO-4'!N7,'JURADO-5'!N7)</f>
        <v>7</v>
      </c>
      <c r="AQ7" s="66">
        <f>MIN('JURADO-1'!N7,'JURADO-2'!N7,'JURADO-3'!N7,'JURADO-4'!N7,'JURADO-5'!N7)</f>
        <v>4</v>
      </c>
      <c r="AR7" s="66">
        <f>+'JURADO-1'!N7+'JURADO-2'!N7+'JURADO-3'!N7+'JURADO-4'!N7+'JURADO-5'!N7-AP7-AQ7</f>
        <v>16</v>
      </c>
      <c r="AS7" s="66">
        <f aca="true" t="shared" si="3" ref="AS7:AS40">+AL7+AO7+AR7</f>
        <v>49</v>
      </c>
      <c r="AT7" s="10"/>
      <c r="AU7" s="7">
        <f>MAX('JURADO-1'!O7,'JURADO-2'!O7,'JURADO-3'!O7,'JURADO-4'!O7,'JURADO-5'!O7)</f>
        <v>8</v>
      </c>
      <c r="AV7" s="13">
        <f>MIN('JURADO-1'!O7,'JURADO-2'!O7,'JURADO-3'!O7,'JURADO-4'!O7,'JURADO-5'!O7)</f>
        <v>5</v>
      </c>
      <c r="AW7" s="9">
        <f>+'JURADO-1'!O7+'JURADO-2'!O7+'JURADO-3'!O7+'JURADO-4'!O7+'JURADO-5'!O7-AU7-AV7</f>
        <v>18</v>
      </c>
      <c r="AX7" s="10"/>
      <c r="AY7" s="7">
        <f>MAX('JURADO-1'!P7,'JURADO-2'!P7,'JURADO-3'!P7,'JURADO-4'!P7,'JURADO-5'!P7)</f>
        <v>6</v>
      </c>
      <c r="AZ7" s="13">
        <f>MIN('JURADO-1'!P7,'JURADO-2'!P7,'JURADO-3'!P7,'JURADO-4'!P7,'JURADO-5'!P7)</f>
        <v>4</v>
      </c>
      <c r="BA7" s="13">
        <f>+'JURADO-1'!P7+'JURADO-2'!P7+'JURADO-3'!P7+'JURADO-4'!P7+'JURADO-5'!P7-AY7-AZ7</f>
        <v>16</v>
      </c>
      <c r="BB7" s="70">
        <f>MAX('JURADO-1'!Q7,'JURADO-2'!Q7,'JURADO-3'!Q7,'JURADO-4'!Q7,'JURADO-5'!Q7)</f>
        <v>7</v>
      </c>
      <c r="BC7" s="13">
        <f>MIN('JURADO-1'!Q7,'JURADO-2'!Q7,'JURADO-3'!Q7,'JURADO-4'!Q7,'JURADO-5'!Q7)</f>
        <v>5</v>
      </c>
      <c r="BD7" s="12">
        <f>+'JURADO-1'!Q7+'JURADO-2'!Q7+'JURADO-3'!Q7+'JURADO-4'!Q7+'JURADO-5'!Q7-BB7-BC7</f>
        <v>17</v>
      </c>
      <c r="BE7" s="66">
        <f>MAX('JURADO-1'!R7,'JURADO-2'!R7,'JURADO-3'!R7,'JURADO-4'!R7,'JURADO-5'!R7)</f>
        <v>7</v>
      </c>
      <c r="BF7" s="66">
        <f>MIN('JURADO-1'!R7,'JURADO-2'!R7,'JURADO-3'!R7,'JURADO-4'!R7,'JURADO-5'!R7)</f>
        <v>4</v>
      </c>
      <c r="BG7" s="66">
        <f>+'JURADO-1'!R7+'JURADO-2'!R7+'JURADO-3'!R7+'JURADO-4'!R7+'JURADO-5'!R7-BE7-BF7</f>
        <v>16</v>
      </c>
      <c r="BH7" s="66">
        <f aca="true" t="shared" si="4" ref="BH7:BH40">+BA7+BD7+BG7</f>
        <v>49</v>
      </c>
      <c r="BI7" s="10"/>
      <c r="BJ7" s="7">
        <f>MAX('JURADO-1'!S7,'JURADO-2'!S7,'JURADO-3'!S7,'JURADO-4'!S7,'JURADO-5'!S7)</f>
        <v>8</v>
      </c>
      <c r="BK7" s="13">
        <f>MIN('JURADO-1'!S7,'JURADO-2'!S7,'JURADO-3'!S7,'JURADO-4'!S7,'JURADO-5'!S7)</f>
        <v>5</v>
      </c>
      <c r="BL7" s="9">
        <f>+'JURADO-1'!S7+'JURADO-2'!S7+'JURADO-3'!S7+'JURADO-4'!S7+'JURADO-5'!S7-BJ7-BK7</f>
        <v>18</v>
      </c>
      <c r="BM7" s="10"/>
      <c r="BN7" s="7">
        <f>MAX('JURADO-1'!T7,'JURADO-2'!T7,'JURADO-3'!T7,'JURADO-4'!T7,'JURADO-5'!T7)</f>
        <v>14</v>
      </c>
      <c r="BO7" s="13">
        <f>MIN('JURADO-1'!T7,'JURADO-2'!T7,'JURADO-3'!T7,'JURADO-4'!T7,'JURADO-5'!T7)</f>
        <v>5</v>
      </c>
      <c r="BP7" s="13">
        <f>+'JURADO-1'!T7+'JURADO-2'!T7+'JURADO-3'!T7+'JURADO-4'!T7+'JURADO-5'!T7-BN7-BO7</f>
        <v>21</v>
      </c>
      <c r="BQ7" s="70">
        <f>MAX('JURADO-1'!U7,'JURADO-2'!U7,'JURADO-3'!U7,'JURADO-4'!U7,'JURADO-5'!U7)</f>
        <v>12</v>
      </c>
      <c r="BR7" s="13">
        <f>MIN('JURADO-1'!U7,'JURADO-2'!U7,'JURADO-3'!U7,'JURADO-4'!U7,'JURADO-5'!U7)</f>
        <v>7</v>
      </c>
      <c r="BS7" s="12">
        <f>+'JURADO-1'!U7+'JURADO-2'!U7+'JURADO-3'!U7+'JURADO-4'!U7+'JURADO-5'!U7-BQ7-BR7</f>
        <v>24</v>
      </c>
      <c r="BT7" s="66">
        <f>MAX('JURADO-1'!V7,'JURADO-2'!V7,'JURADO-3'!V7,'JURADO-4'!V7,'JURADO-5'!V7)</f>
        <v>12</v>
      </c>
      <c r="BU7" s="66">
        <f>MIN('JURADO-1'!V7,'JURADO-2'!V7,'JURADO-3'!V7,'JURADO-4'!V7,'JURADO-5'!V7)</f>
        <v>5</v>
      </c>
      <c r="BV7" s="66">
        <f>+'JURADO-1'!V7+'JURADO-2'!V7+'JURADO-3'!V7+'JURADO-4'!V7+'JURADO-5'!V7-BT7-BU7</f>
        <v>23</v>
      </c>
      <c r="BW7" s="66">
        <f aca="true" t="shared" si="5" ref="BW7:BW40">+BP7+BS7+BV7</f>
        <v>68</v>
      </c>
      <c r="BX7" s="10"/>
      <c r="BY7" s="7">
        <f>MAX('JURADO-1'!W7,'JURADO-2'!W7,'JURADO-3'!W7,'JURADO-4'!W7,'JURADO-5'!W7)</f>
        <v>0</v>
      </c>
      <c r="BZ7" s="13">
        <f>MIN('JURADO-1'!W7,'JURADO-2'!W7,'JURADO-3'!W7,'JURADO-4'!W7,'JURADO-5'!W7)</f>
        <v>0</v>
      </c>
      <c r="CA7" s="8">
        <f>+'JURADO-1'!W7+'JURADO-2'!W7+'JURADO-3'!W7+'JURADO-4'!W7+'JURADO-5'!W7-BY7-BZ7</f>
        <v>0</v>
      </c>
      <c r="CB7" s="10"/>
      <c r="CC7" s="7">
        <f>MAX('JURADO-1'!X7,'JURADO-2'!X7,'JURADO-3'!X7,'JURADO-4'!X7,'JURADO-5'!X7)</f>
        <v>0</v>
      </c>
      <c r="CD7" s="13">
        <f>MIN('JURADO-1'!X7,'JURADO-2'!X7,'JURADO-3'!X7,'JURADO-4'!X7,'JURADO-5'!X7)</f>
        <v>0</v>
      </c>
      <c r="CE7" s="8">
        <f>+'JURADO-1'!X7+'JURADO-2'!X7+'JURADO-3'!X7+'JURADO-4'!X7+'JURADO-5'!X7-CC7-CD7</f>
        <v>0</v>
      </c>
      <c r="CF7" s="10"/>
      <c r="CG7" s="7">
        <f>MAX('JURADO-1'!Y7,'JURADO-2'!Y7,'JURADO-3'!Y7,'JURADO-4'!Y7,'JURADO-5'!Y7)</f>
        <v>10</v>
      </c>
      <c r="CH7" s="13">
        <f>MIN('JURADO-1'!Y7,'JURADO-2'!Y7,'JURADO-3'!Y7,'JURADO-4'!Y7,'JURADO-5'!Y7)</f>
        <v>2</v>
      </c>
      <c r="CI7" s="8">
        <f>+'JURADO-1'!Y7+'JURADO-2'!Y7+'JURADO-3'!Y7+'JURADO-4'!Y7+'JURADO-5'!Y7-CG7-CH7</f>
        <v>26</v>
      </c>
      <c r="CJ7" s="10"/>
      <c r="CK7" s="7">
        <f>MAX('JURADO-1'!Z7,'JURADO-2'!Z7,'JURADO-3'!Z7,'JURADO-4'!Z7,'JURADO-5'!Z7)</f>
        <v>6</v>
      </c>
      <c r="CL7" s="13">
        <f>MIN('JURADO-1'!Z7,'JURADO-2'!Z7,'JURADO-3'!Z7,'JURADO-4'!Z7,'JURADO-5'!Z7)</f>
        <v>4</v>
      </c>
      <c r="CM7" s="8">
        <f>+'JURADO-1'!Z7+'JURADO-2'!Z7+'JURADO-3'!Z7+'JURADO-4'!Z7+'JURADO-5'!Z7-CK7-CL7</f>
        <v>14</v>
      </c>
      <c r="CN7" s="10"/>
      <c r="CO7" s="11"/>
      <c r="CP7" s="100">
        <f aca="true" t="shared" si="6" ref="CP7:CP40">L7+W7+AH7+AS7+AW7+BH7+BL7+BW7+CI7+CM7-CS7</f>
        <v>417</v>
      </c>
      <c r="CQ7" s="89">
        <v>42763</v>
      </c>
      <c r="CR7" s="45" t="s">
        <v>15</v>
      </c>
      <c r="CS7" s="66"/>
      <c r="CT7" s="88"/>
      <c r="CU7" s="66">
        <f aca="true" t="shared" si="7" ref="CU7:CU40">+CA7</f>
        <v>0</v>
      </c>
      <c r="CV7" s="66">
        <f aca="true" t="shared" si="8" ref="CV7:CV40">+CE7</f>
        <v>0</v>
      </c>
      <c r="CW7" s="66">
        <f aca="true" t="shared" si="9" ref="CW7:CW40">+CM7</f>
        <v>14</v>
      </c>
    </row>
    <row r="8" spans="1:101" ht="31.5" customHeight="1" thickBot="1">
      <c r="A8" s="86">
        <v>3</v>
      </c>
      <c r="B8" s="26" t="s">
        <v>57</v>
      </c>
      <c r="C8" s="70">
        <f>MAX('JURADO-1'!C8,'JURADO-2'!C8,'JURADO-3'!C8,'JURADO-4'!C8,'JURADO-5'!C8)</f>
        <v>10</v>
      </c>
      <c r="D8" s="13">
        <f>MIN('JURADO-1'!C8,'JURADO-2'!C8,'JURADO-3'!C8,'JURADO-4'!C8,'JURADO-5'!C8)</f>
        <v>5</v>
      </c>
      <c r="E8" s="12">
        <f>+'JURADO-1'!C8+'JURADO-2'!C8+'JURADO-3'!C8+'JURADO-4'!C8+'JURADO-5'!C8-C8-D8</f>
        <v>19</v>
      </c>
      <c r="F8" s="70">
        <f>MAX('JURADO-1'!D8,'JURADO-2'!D8,'JURADO-3'!D8,'JURADO-4'!D8,'JURADO-5'!D8)</f>
        <v>9</v>
      </c>
      <c r="G8" s="13">
        <f>MIN('JURADO-1'!D8,'JURADO-2'!D8,'JURADO-3'!D8,'JURADO-4'!D8,'JURADO-5'!D8)</f>
        <v>5</v>
      </c>
      <c r="H8" s="12">
        <f>+'JURADO-1'!D8+'JURADO-2'!D8+'JURADO-3'!D8+'JURADO-4'!D8+'JURADO-5'!D8-F8-G8</f>
        <v>19</v>
      </c>
      <c r="I8" s="66">
        <f>MAX('JURADO-1'!E8,'JURADO-2'!E8,'JURADO-3'!E8,'JURADO-4'!E8,'JURADO-5'!E8)</f>
        <v>9</v>
      </c>
      <c r="J8" s="66">
        <f>MIN('JURADO-1'!E8,'JURADO-2'!E8,'JURADO-3'!E8,'JURADO-4'!E8,'JURADO-5'!E8)</f>
        <v>6</v>
      </c>
      <c r="K8" s="66">
        <f>+'JURADO-1'!E8+'JURADO-2'!E8+'JURADO-3'!E8+'JURADO-4'!E8+'JURADO-5'!E8-I8-J8</f>
        <v>23</v>
      </c>
      <c r="L8" s="66">
        <f t="shared" si="0"/>
        <v>61</v>
      </c>
      <c r="M8" s="146"/>
      <c r="N8" s="7">
        <f>MAX('JURADO-1'!F8,'JURADO-2'!F8,'JURADO-3'!F8,'JURADO-4'!F8,'JURADO-5'!F8)</f>
        <v>11</v>
      </c>
      <c r="O8" s="13">
        <f>MIN('JURADO-1'!F8,'JURADO-2'!F8,'JURADO-3'!F8,'JURADO-4'!F8,'JURADO-5'!F8)</f>
        <v>6</v>
      </c>
      <c r="P8" s="13">
        <f>+'JURADO-1'!F8+'JURADO-2'!F8+'JURADO-3'!F8+'JURADO-4'!F8+'JURADO-5'!F8-N8-O8</f>
        <v>23</v>
      </c>
      <c r="Q8" s="70">
        <f>MAX('JURADO-1'!G8,'JURADO-2'!G8,'JURADO-3'!G8,'JURADO-4'!G8,'JURADO-5'!G8)</f>
        <v>10</v>
      </c>
      <c r="R8" s="13">
        <f>MIN('JURADO-1'!G8,'JURADO-2'!G8,'JURADO-3'!G8,'JURADO-4'!G8,'JURADO-5'!G8)</f>
        <v>4</v>
      </c>
      <c r="S8" s="12">
        <f>+'JURADO-1'!G8+'JURADO-2'!G8+'JURADO-3'!G8+'JURADO-4'!G8+'JURADO-5'!G8-Q8-R8</f>
        <v>20</v>
      </c>
      <c r="T8" s="66">
        <f>MAX('JURADO-1'!H8,'JURADO-2'!H8,'JURADO-3'!H8,'JURADO-4'!H8,'JURADO-5'!H8)</f>
        <v>10</v>
      </c>
      <c r="U8" s="66">
        <f>MIN('JURADO-1'!H8,'JURADO-2'!H8,'JURADO-3'!H8,'JURADO-4'!H8,'JURADO-5'!H8)</f>
        <v>6</v>
      </c>
      <c r="V8" s="66">
        <f>+'JURADO-1'!H8+'JURADO-2'!H8+'JURADO-3'!H8+'JURADO-4'!H8+'JURADO-5'!H8-T8-U8</f>
        <v>24</v>
      </c>
      <c r="W8" s="66">
        <f t="shared" si="1"/>
        <v>67</v>
      </c>
      <c r="X8" s="65"/>
      <c r="Y8" s="7">
        <f>MAX('JURADO-1'!I8,'JURADO-2'!I8,'JURADO-3'!I8,'JURADO-4'!I8,'JURADO-5'!I8)</f>
        <v>11</v>
      </c>
      <c r="Z8" s="13">
        <f>MIN('JURADO-1'!I8,'JURADO-2'!I8,'JURADO-3'!I8,'JURADO-4'!I8,'JURADO-5'!I8)</f>
        <v>5</v>
      </c>
      <c r="AA8" s="13">
        <f>+'JURADO-1'!I8+'JURADO-2'!I8+'JURADO-3'!I8+'JURADO-4'!I8+'JURADO-5'!I8-Y8-Z8</f>
        <v>24</v>
      </c>
      <c r="AB8" s="70">
        <f>MAX('JURADO-1'!J8,'JURADO-2'!J8,'JURADO-3'!J8,'JURADO-4'!J8,'JURADO-5'!J8)</f>
        <v>10</v>
      </c>
      <c r="AC8" s="13">
        <f>MIN('JURADO-1'!J8,'JURADO-2'!J8,'JURADO-3'!J8,'JURADO-4'!J8,'JURADO-5'!J8)</f>
        <v>4</v>
      </c>
      <c r="AD8" s="12">
        <f>+'JURADO-1'!J8+'JURADO-2'!J8+'JURADO-3'!J8+'JURADO-4'!J8+'JURADO-5'!J8-AB8-AC8</f>
        <v>20</v>
      </c>
      <c r="AE8" s="66">
        <f>MAX('JURADO-1'!K8,'JURADO-2'!K8,'JURADO-3'!K8,'JURADO-4'!K8,'JURADO-5'!K8)</f>
        <v>9</v>
      </c>
      <c r="AF8" s="66">
        <f>MIN('JURADO-1'!K8,'JURADO-2'!K8,'JURADO-3'!K8,'JURADO-4'!K8,'JURADO-5'!K8)</f>
        <v>6</v>
      </c>
      <c r="AG8" s="66">
        <f>+'JURADO-1'!K8+'JURADO-2'!K8+'JURADO-3'!K8+'JURADO-4'!K8+'JURADO-5'!K8-AE8-AF8</f>
        <v>24</v>
      </c>
      <c r="AH8" s="66">
        <f t="shared" si="2"/>
        <v>68</v>
      </c>
      <c r="AI8" s="65"/>
      <c r="AJ8" s="7">
        <f>MAX('JURADO-1'!L8,'JURADO-2'!L8,'JURADO-3'!L8,'JURADO-4'!L8,'JURADO-5'!L8)</f>
        <v>6</v>
      </c>
      <c r="AK8" s="13">
        <f>MIN('JURADO-1'!L8,'JURADO-2'!L8,'JURADO-3'!L8,'JURADO-4'!L8,'JURADO-5'!L8)</f>
        <v>4</v>
      </c>
      <c r="AL8" s="13">
        <f>+'JURADO-1'!L8+'JURADO-2'!L8+'JURADO-3'!L8+'JURADO-4'!L8+'JURADO-5'!L8-AJ8-AK8</f>
        <v>17</v>
      </c>
      <c r="AM8" s="70">
        <f>MAX('JURADO-1'!M8,'JURADO-2'!M8,'JURADO-3'!M8,'JURADO-4'!M8,'JURADO-5'!M8)</f>
        <v>8</v>
      </c>
      <c r="AN8" s="13">
        <f>MIN('JURADO-1'!M8,'JURADO-2'!M8,'JURADO-3'!M8,'JURADO-4'!M8,'JURADO-5'!M8)</f>
        <v>4</v>
      </c>
      <c r="AO8" s="12">
        <f>+'JURADO-1'!M8+'JURADO-2'!M8+'JURADO-3'!M8+'JURADO-4'!M8+'JURADO-5'!M8-AM8-AN8</f>
        <v>17</v>
      </c>
      <c r="AP8" s="66">
        <f>MAX('JURADO-1'!N8,'JURADO-2'!N8,'JURADO-3'!N8,'JURADO-4'!N8,'JURADO-5'!N8)</f>
        <v>8</v>
      </c>
      <c r="AQ8" s="66">
        <f>MIN('JURADO-1'!N8,'JURADO-2'!N8,'JURADO-3'!N8,'JURADO-4'!N8,'JURADO-5'!N8)</f>
        <v>6</v>
      </c>
      <c r="AR8" s="66">
        <f>+'JURADO-1'!N8+'JURADO-2'!N8+'JURADO-3'!N8+'JURADO-4'!N8+'JURADO-5'!N8-AP8-AQ8</f>
        <v>18</v>
      </c>
      <c r="AS8" s="66">
        <f t="shared" si="3"/>
        <v>52</v>
      </c>
      <c r="AT8" s="10"/>
      <c r="AU8" s="7">
        <f>MAX('JURADO-1'!O8,'JURADO-2'!O8,'JURADO-3'!O8,'JURADO-4'!O8,'JURADO-5'!O8)</f>
        <v>6</v>
      </c>
      <c r="AV8" s="13">
        <f>MIN('JURADO-1'!O8,'JURADO-2'!O8,'JURADO-3'!O8,'JURADO-4'!O8,'JURADO-5'!O8)</f>
        <v>4</v>
      </c>
      <c r="AW8" s="9">
        <f>+'JURADO-1'!O8+'JURADO-2'!O8+'JURADO-3'!O8+'JURADO-4'!O8+'JURADO-5'!O8-AU8-AV8</f>
        <v>17</v>
      </c>
      <c r="AX8" s="10"/>
      <c r="AY8" s="7">
        <f>MAX('JURADO-1'!P8,'JURADO-2'!P8,'JURADO-3'!P8,'JURADO-4'!P8,'JURADO-5'!P8)</f>
        <v>7</v>
      </c>
      <c r="AZ8" s="13">
        <f>MIN('JURADO-1'!P8,'JURADO-2'!P8,'JURADO-3'!P8,'JURADO-4'!P8,'JURADO-5'!P8)</f>
        <v>5</v>
      </c>
      <c r="BA8" s="13">
        <f>+'JURADO-1'!P8+'JURADO-2'!P8+'JURADO-3'!P8+'JURADO-4'!P8+'JURADO-5'!P8-AY8-AZ8</f>
        <v>19</v>
      </c>
      <c r="BB8" s="70">
        <f>MAX('JURADO-1'!Q8,'JURADO-2'!Q8,'JURADO-3'!Q8,'JURADO-4'!Q8,'JURADO-5'!Q8)</f>
        <v>8</v>
      </c>
      <c r="BC8" s="13">
        <f>MIN('JURADO-1'!Q8,'JURADO-2'!Q8,'JURADO-3'!Q8,'JURADO-4'!Q8,'JURADO-5'!Q8)</f>
        <v>4</v>
      </c>
      <c r="BD8" s="12">
        <f>+'JURADO-1'!Q8+'JURADO-2'!Q8+'JURADO-3'!Q8+'JURADO-4'!Q8+'JURADO-5'!Q8-BB8-BC8</f>
        <v>17</v>
      </c>
      <c r="BE8" s="66">
        <f>MAX('JURADO-1'!R8,'JURADO-2'!R8,'JURADO-3'!R8,'JURADO-4'!R8,'JURADO-5'!R8)</f>
        <v>8</v>
      </c>
      <c r="BF8" s="66">
        <f>MIN('JURADO-1'!R8,'JURADO-2'!R8,'JURADO-3'!R8,'JURADO-4'!R8,'JURADO-5'!R8)</f>
        <v>6</v>
      </c>
      <c r="BG8" s="66">
        <f>+'JURADO-1'!R8+'JURADO-2'!R8+'JURADO-3'!R8+'JURADO-4'!R8+'JURADO-5'!R8-BE8-BF8</f>
        <v>18</v>
      </c>
      <c r="BH8" s="66">
        <f t="shared" si="4"/>
        <v>54</v>
      </c>
      <c r="BI8" s="10"/>
      <c r="BJ8" s="7">
        <f>MAX('JURADO-1'!S8,'JURADO-2'!S8,'JURADO-3'!S8,'JURADO-4'!S8,'JURADO-5'!S8)</f>
        <v>6</v>
      </c>
      <c r="BK8" s="13">
        <f>MIN('JURADO-1'!S8,'JURADO-2'!S8,'JURADO-3'!S8,'JURADO-4'!S8,'JURADO-5'!S8)</f>
        <v>4</v>
      </c>
      <c r="BL8" s="9">
        <f>+'JURADO-1'!S8+'JURADO-2'!S8+'JURADO-3'!S8+'JURADO-4'!S8+'JURADO-5'!S8-BJ8-BK8</f>
        <v>17</v>
      </c>
      <c r="BM8" s="10"/>
      <c r="BN8" s="7">
        <f>MAX('JURADO-1'!T8,'JURADO-2'!T8,'JURADO-3'!T8,'JURADO-4'!T8,'JURADO-5'!T8)</f>
        <v>15</v>
      </c>
      <c r="BO8" s="13">
        <f>MIN('JURADO-1'!T8,'JURADO-2'!T8,'JURADO-3'!T8,'JURADO-4'!T8,'JURADO-5'!T8)</f>
        <v>6</v>
      </c>
      <c r="BP8" s="13">
        <f>+'JURADO-1'!T8+'JURADO-2'!T8+'JURADO-3'!T8+'JURADO-4'!T8+'JURADO-5'!T8-BN8-BO8</f>
        <v>29</v>
      </c>
      <c r="BQ8" s="70">
        <f>MAX('JURADO-1'!U8,'JURADO-2'!U8,'JURADO-3'!U8,'JURADO-4'!U8,'JURADO-5'!U8)</f>
        <v>14</v>
      </c>
      <c r="BR8" s="13">
        <f>MIN('JURADO-1'!U8,'JURADO-2'!U8,'JURADO-3'!U8,'JURADO-4'!U8,'JURADO-5'!U8)</f>
        <v>6</v>
      </c>
      <c r="BS8" s="12">
        <f>+'JURADO-1'!U8+'JURADO-2'!U8+'JURADO-3'!U8+'JURADO-4'!U8+'JURADO-5'!U8-BQ8-BR8</f>
        <v>31</v>
      </c>
      <c r="BT8" s="66">
        <f>MAX('JURADO-1'!V8,'JURADO-2'!V8,'JURADO-3'!V8,'JURADO-4'!V8,'JURADO-5'!V8)</f>
        <v>14</v>
      </c>
      <c r="BU8" s="66">
        <f>MIN('JURADO-1'!V8,'JURADO-2'!V8,'JURADO-3'!V8,'JURADO-4'!V8,'JURADO-5'!V8)</f>
        <v>6</v>
      </c>
      <c r="BV8" s="66">
        <f>+'JURADO-1'!V8+'JURADO-2'!V8+'JURADO-3'!V8+'JURADO-4'!V8+'JURADO-5'!V8-BT8-BU8</f>
        <v>31</v>
      </c>
      <c r="BW8" s="66">
        <f t="shared" si="5"/>
        <v>91</v>
      </c>
      <c r="BX8" s="10"/>
      <c r="BY8" s="7">
        <f>MAX('JURADO-1'!W8,'JURADO-2'!W8,'JURADO-3'!W8,'JURADO-4'!W8,'JURADO-5'!W8)</f>
        <v>0</v>
      </c>
      <c r="BZ8" s="13">
        <f>MIN('JURADO-1'!W8,'JURADO-2'!W8,'JURADO-3'!W8,'JURADO-4'!W8,'JURADO-5'!W8)</f>
        <v>0</v>
      </c>
      <c r="CA8" s="8">
        <f>+'JURADO-1'!W8+'JURADO-2'!W8+'JURADO-3'!W8+'JURADO-4'!W8+'JURADO-5'!W8-BY8-BZ8</f>
        <v>0</v>
      </c>
      <c r="CB8" s="10"/>
      <c r="CC8" s="7">
        <f>MAX('JURADO-1'!X8,'JURADO-2'!X8,'JURADO-3'!X8,'JURADO-4'!X8,'JURADO-5'!X8)</f>
        <v>0</v>
      </c>
      <c r="CD8" s="13">
        <f>MIN('JURADO-1'!X8,'JURADO-2'!X8,'JURADO-3'!X8,'JURADO-4'!X8,'JURADO-5'!X8)</f>
        <v>0</v>
      </c>
      <c r="CE8" s="8">
        <f>+'JURADO-1'!X8+'JURADO-2'!X8+'JURADO-3'!X8+'JURADO-4'!X8+'JURADO-5'!X8-CC8-CD8</f>
        <v>0</v>
      </c>
      <c r="CF8" s="10"/>
      <c r="CG8" s="7">
        <f>MAX('JURADO-1'!Y8,'JURADO-2'!Y8,'JURADO-3'!Y8,'JURADO-4'!Y8,'JURADO-5'!Y8)</f>
        <v>13</v>
      </c>
      <c r="CH8" s="13">
        <f>MIN('JURADO-1'!Y8,'JURADO-2'!Y8,'JURADO-3'!Y8,'JURADO-4'!Y8,'JURADO-5'!Y8)</f>
        <v>5</v>
      </c>
      <c r="CI8" s="8">
        <f>+'JURADO-1'!Y8+'JURADO-2'!Y8+'JURADO-3'!Y8+'JURADO-4'!Y8+'JURADO-5'!Y8-CG8-CH8</f>
        <v>26</v>
      </c>
      <c r="CJ8" s="10"/>
      <c r="CK8" s="7">
        <f>MAX('JURADO-1'!Z8,'JURADO-2'!Z8,'JURADO-3'!Z8,'JURADO-4'!Z8,'JURADO-5'!Z8)</f>
        <v>7</v>
      </c>
      <c r="CL8" s="13">
        <f>MIN('JURADO-1'!Z8,'JURADO-2'!Z8,'JURADO-3'!Z8,'JURADO-4'!Z8,'JURADO-5'!Z8)</f>
        <v>4</v>
      </c>
      <c r="CM8" s="8">
        <f>+'JURADO-1'!Z8+'JURADO-2'!Z8+'JURADO-3'!Z8+'JURADO-4'!Z8+'JURADO-5'!Z8-CK8-CL8</f>
        <v>16</v>
      </c>
      <c r="CN8" s="10"/>
      <c r="CO8" s="11"/>
      <c r="CP8" s="100">
        <f t="shared" si="6"/>
        <v>469</v>
      </c>
      <c r="CQ8" s="89">
        <v>42764</v>
      </c>
      <c r="CR8" s="45" t="s">
        <v>90</v>
      </c>
      <c r="CS8" s="66"/>
      <c r="CT8" s="88"/>
      <c r="CU8" s="66">
        <f t="shared" si="7"/>
        <v>0</v>
      </c>
      <c r="CV8" s="66">
        <f t="shared" si="8"/>
        <v>0</v>
      </c>
      <c r="CW8" s="66">
        <f t="shared" si="9"/>
        <v>16</v>
      </c>
    </row>
    <row r="9" spans="1:101" ht="31.5" customHeight="1" thickBot="1">
      <c r="A9" s="85">
        <v>4</v>
      </c>
      <c r="B9" s="26" t="s">
        <v>58</v>
      </c>
      <c r="C9" s="70">
        <f>MAX('JURADO-1'!C9,'JURADO-2'!C9,'JURADO-3'!C9,'JURADO-4'!C9,'JURADO-5'!C9)</f>
        <v>12</v>
      </c>
      <c r="D9" s="13">
        <f>MIN('JURADO-1'!C9,'JURADO-2'!C9,'JURADO-3'!C9,'JURADO-4'!C9,'JURADO-5'!C9)</f>
        <v>5</v>
      </c>
      <c r="E9" s="12">
        <f>+'JURADO-1'!C9+'JURADO-2'!C9+'JURADO-3'!C9+'JURADO-4'!C9+'JURADO-5'!C9-C9-D9</f>
        <v>25</v>
      </c>
      <c r="F9" s="70">
        <f>MAX('JURADO-1'!D9,'JURADO-2'!D9,'JURADO-3'!D9,'JURADO-4'!D9,'JURADO-5'!D9)</f>
        <v>12</v>
      </c>
      <c r="G9" s="13">
        <f>MIN('JURADO-1'!D9,'JURADO-2'!D9,'JURADO-3'!D9,'JURADO-4'!D9,'JURADO-5'!D9)</f>
        <v>6</v>
      </c>
      <c r="H9" s="12">
        <f>+'JURADO-1'!D9+'JURADO-2'!D9+'JURADO-3'!D9+'JURADO-4'!D9+'JURADO-5'!D9-F9-G9</f>
        <v>26</v>
      </c>
      <c r="I9" s="66">
        <f>MAX('JURADO-1'!E9,'JURADO-2'!E9,'JURADO-3'!E9,'JURADO-4'!E9,'JURADO-5'!E9)</f>
        <v>11</v>
      </c>
      <c r="J9" s="66">
        <f>MIN('JURADO-1'!E9,'JURADO-2'!E9,'JURADO-3'!E9,'JURADO-4'!E9,'JURADO-5'!E9)</f>
        <v>6</v>
      </c>
      <c r="K9" s="66">
        <f>+'JURADO-1'!E9+'JURADO-2'!E9+'JURADO-3'!E9+'JURADO-4'!E9+'JURADO-5'!E9-I9-J9</f>
        <v>26</v>
      </c>
      <c r="L9" s="66">
        <f t="shared" si="0"/>
        <v>77</v>
      </c>
      <c r="M9" s="146"/>
      <c r="N9" s="7">
        <f>MAX('JURADO-1'!F9,'JURADO-2'!F9,'JURADO-3'!F9,'JURADO-4'!F9,'JURADO-5'!F9)</f>
        <v>12</v>
      </c>
      <c r="O9" s="13">
        <f>MIN('JURADO-1'!F9,'JURADO-2'!F9,'JURADO-3'!F9,'JURADO-4'!F9,'JURADO-5'!F9)</f>
        <v>6</v>
      </c>
      <c r="P9" s="13">
        <f>+'JURADO-1'!F9+'JURADO-2'!F9+'JURADO-3'!F9+'JURADO-4'!F9+'JURADO-5'!F9-N9-O9</f>
        <v>28</v>
      </c>
      <c r="Q9" s="70">
        <f>MAX('JURADO-1'!G9,'JURADO-2'!G9,'JURADO-3'!G9,'JURADO-4'!G9,'JURADO-5'!G9)</f>
        <v>11</v>
      </c>
      <c r="R9" s="13">
        <f>MIN('JURADO-1'!G9,'JURADO-2'!G9,'JURADO-3'!G9,'JURADO-4'!G9,'JURADO-5'!G9)</f>
        <v>5</v>
      </c>
      <c r="S9" s="12">
        <f>+'JURADO-1'!G9+'JURADO-2'!G9+'JURADO-3'!G9+'JURADO-4'!G9+'JURADO-5'!G9-Q9-R9</f>
        <v>27</v>
      </c>
      <c r="T9" s="66">
        <f>MAX('JURADO-1'!H9,'JURADO-2'!H9,'JURADO-3'!H9,'JURADO-4'!H9,'JURADO-5'!H9)</f>
        <v>11</v>
      </c>
      <c r="U9" s="66">
        <f>MIN('JURADO-1'!H9,'JURADO-2'!H9,'JURADO-3'!H9,'JURADO-4'!H9,'JURADO-5'!H9)</f>
        <v>6</v>
      </c>
      <c r="V9" s="66">
        <f>+'JURADO-1'!H9+'JURADO-2'!H9+'JURADO-3'!H9+'JURADO-4'!H9+'JURADO-5'!H9-T9-U9</f>
        <v>27</v>
      </c>
      <c r="W9" s="66">
        <f t="shared" si="1"/>
        <v>82</v>
      </c>
      <c r="X9" s="65"/>
      <c r="Y9" s="7">
        <f>MAX('JURADO-1'!I9,'JURADO-2'!I9,'JURADO-3'!I9,'JURADO-4'!I9,'JURADO-5'!I9)</f>
        <v>12</v>
      </c>
      <c r="Z9" s="13">
        <f>MIN('JURADO-1'!I9,'JURADO-2'!I9,'JURADO-3'!I9,'JURADO-4'!I9,'JURADO-5'!I9)</f>
        <v>6</v>
      </c>
      <c r="AA9" s="13">
        <f>+'JURADO-1'!I9+'JURADO-2'!I9+'JURADO-3'!I9+'JURADO-4'!I9+'JURADO-5'!I9-Y9-Z9</f>
        <v>30</v>
      </c>
      <c r="AB9" s="70">
        <f>MAX('JURADO-1'!J9,'JURADO-2'!J9,'JURADO-3'!J9,'JURADO-4'!J9,'JURADO-5'!J9)</f>
        <v>11</v>
      </c>
      <c r="AC9" s="13">
        <f>MIN('JURADO-1'!J9,'JURADO-2'!J9,'JURADO-3'!J9,'JURADO-4'!J9,'JURADO-5'!J9)</f>
        <v>5</v>
      </c>
      <c r="AD9" s="12">
        <f>+'JURADO-1'!J9+'JURADO-2'!J9+'JURADO-3'!J9+'JURADO-4'!J9+'JURADO-5'!J9-AB9-AC9</f>
        <v>27</v>
      </c>
      <c r="AE9" s="66">
        <f>MAX('JURADO-1'!K9,'JURADO-2'!K9,'JURADO-3'!K9,'JURADO-4'!K9,'JURADO-5'!K9)</f>
        <v>11</v>
      </c>
      <c r="AF9" s="66">
        <f>MIN('JURADO-1'!K9,'JURADO-2'!K9,'JURADO-3'!K9,'JURADO-4'!K9,'JURADO-5'!K9)</f>
        <v>6</v>
      </c>
      <c r="AG9" s="66">
        <f>+'JURADO-1'!K9+'JURADO-2'!K9+'JURADO-3'!K9+'JURADO-4'!K9+'JURADO-5'!K9-AE9-AF9</f>
        <v>27</v>
      </c>
      <c r="AH9" s="66">
        <f t="shared" si="2"/>
        <v>84</v>
      </c>
      <c r="AI9" s="65"/>
      <c r="AJ9" s="7">
        <f>MAX('JURADO-1'!L9,'JURADO-2'!L9,'JURADO-3'!L9,'JURADO-4'!L9,'JURADO-5'!L9)</f>
        <v>7</v>
      </c>
      <c r="AK9" s="13">
        <f>MIN('JURADO-1'!L9,'JURADO-2'!L9,'JURADO-3'!L9,'JURADO-4'!L9,'JURADO-5'!L9)</f>
        <v>5</v>
      </c>
      <c r="AL9" s="13">
        <f>+'JURADO-1'!L9+'JURADO-2'!L9+'JURADO-3'!L9+'JURADO-4'!L9+'JURADO-5'!L9-AJ9-AK9</f>
        <v>19</v>
      </c>
      <c r="AM9" s="70">
        <f>MAX('JURADO-1'!M9,'JURADO-2'!M9,'JURADO-3'!M9,'JURADO-4'!M9,'JURADO-5'!M9)</f>
        <v>8</v>
      </c>
      <c r="AN9" s="13">
        <f>MIN('JURADO-1'!M9,'JURADO-2'!M9,'JURADO-3'!M9,'JURADO-4'!M9,'JURADO-5'!M9)</f>
        <v>4</v>
      </c>
      <c r="AO9" s="12">
        <f>+'JURADO-1'!M9+'JURADO-2'!M9+'JURADO-3'!M9+'JURADO-4'!M9+'JURADO-5'!M9-AM9-AN9</f>
        <v>19</v>
      </c>
      <c r="AP9" s="66">
        <f>MAX('JURADO-1'!N9,'JURADO-2'!N9,'JURADO-3'!N9,'JURADO-4'!N9,'JURADO-5'!N9)</f>
        <v>8</v>
      </c>
      <c r="AQ9" s="66">
        <f>MIN('JURADO-1'!N9,'JURADO-2'!N9,'JURADO-3'!N9,'JURADO-4'!N9,'JURADO-5'!N9)</f>
        <v>5</v>
      </c>
      <c r="AR9" s="66">
        <f>+'JURADO-1'!N9+'JURADO-2'!N9+'JURADO-3'!N9+'JURADO-4'!N9+'JURADO-5'!N9-AP9-AQ9</f>
        <v>21</v>
      </c>
      <c r="AS9" s="66">
        <f t="shared" si="3"/>
        <v>59</v>
      </c>
      <c r="AT9" s="10"/>
      <c r="AU9" s="7">
        <f>MAX('JURADO-1'!O9,'JURADO-2'!O9,'JURADO-3'!O9,'JURADO-4'!O9,'JURADO-5'!O9)</f>
        <v>7</v>
      </c>
      <c r="AV9" s="13">
        <f>MIN('JURADO-1'!O9,'JURADO-2'!O9,'JURADO-3'!O9,'JURADO-4'!O9,'JURADO-5'!O9)</f>
        <v>5</v>
      </c>
      <c r="AW9" s="9">
        <f>+'JURADO-1'!O9+'JURADO-2'!O9+'JURADO-3'!O9+'JURADO-4'!O9+'JURADO-5'!O9-AU9-AV9</f>
        <v>17</v>
      </c>
      <c r="AX9" s="10"/>
      <c r="AY9" s="7">
        <f>MAX('JURADO-1'!P9,'JURADO-2'!P9,'JURADO-3'!P9,'JURADO-4'!P9,'JURADO-5'!P9)</f>
        <v>7</v>
      </c>
      <c r="AZ9" s="13">
        <f>MIN('JURADO-1'!P9,'JURADO-2'!P9,'JURADO-3'!P9,'JURADO-4'!P9,'JURADO-5'!P9)</f>
        <v>5</v>
      </c>
      <c r="BA9" s="13">
        <f>+'JURADO-1'!P9+'JURADO-2'!P9+'JURADO-3'!P9+'JURADO-4'!P9+'JURADO-5'!P9-AY9-AZ9</f>
        <v>19</v>
      </c>
      <c r="BB9" s="70">
        <f>MAX('JURADO-1'!Q9,'JURADO-2'!Q9,'JURADO-3'!Q9,'JURADO-4'!Q9,'JURADO-5'!Q9)</f>
        <v>8</v>
      </c>
      <c r="BC9" s="13">
        <f>MIN('JURADO-1'!Q9,'JURADO-2'!Q9,'JURADO-3'!Q9,'JURADO-4'!Q9,'JURADO-5'!Q9)</f>
        <v>4</v>
      </c>
      <c r="BD9" s="12">
        <f>+'JURADO-1'!Q9+'JURADO-2'!Q9+'JURADO-3'!Q9+'JURADO-4'!Q9+'JURADO-5'!Q9-BB9-BC9</f>
        <v>19</v>
      </c>
      <c r="BE9" s="66">
        <f>MAX('JURADO-1'!R9,'JURADO-2'!R9,'JURADO-3'!R9,'JURADO-4'!R9,'JURADO-5'!R9)</f>
        <v>8</v>
      </c>
      <c r="BF9" s="66">
        <f>MIN('JURADO-1'!R9,'JURADO-2'!R9,'JURADO-3'!R9,'JURADO-4'!R9,'JURADO-5'!R9)</f>
        <v>5</v>
      </c>
      <c r="BG9" s="66">
        <f>+'JURADO-1'!R9+'JURADO-2'!R9+'JURADO-3'!R9+'JURADO-4'!R9+'JURADO-5'!R9-BE9-BF9</f>
        <v>21</v>
      </c>
      <c r="BH9" s="66">
        <f t="shared" si="4"/>
        <v>59</v>
      </c>
      <c r="BI9" s="10"/>
      <c r="BJ9" s="7">
        <f>MAX('JURADO-1'!S9,'JURADO-2'!S9,'JURADO-3'!S9,'JURADO-4'!S9,'JURADO-5'!S9)</f>
        <v>7</v>
      </c>
      <c r="BK9" s="13">
        <f>MIN('JURADO-1'!S9,'JURADO-2'!S9,'JURADO-3'!S9,'JURADO-4'!S9,'JURADO-5'!S9)</f>
        <v>5</v>
      </c>
      <c r="BL9" s="9">
        <f>+'JURADO-1'!S9+'JURADO-2'!S9+'JURADO-3'!S9+'JURADO-4'!S9+'JURADO-5'!S9-BJ9-BK9</f>
        <v>17</v>
      </c>
      <c r="BM9" s="10"/>
      <c r="BN9" s="7">
        <f>MAX('JURADO-1'!T9,'JURADO-2'!T9,'JURADO-3'!T9,'JURADO-4'!T9,'JURADO-5'!T9)</f>
        <v>16</v>
      </c>
      <c r="BO9" s="13">
        <f>MIN('JURADO-1'!T9,'JURADO-2'!T9,'JURADO-3'!T9,'JURADO-4'!T9,'JURADO-5'!T9)</f>
        <v>6</v>
      </c>
      <c r="BP9" s="13">
        <f>+'JURADO-1'!T9+'JURADO-2'!T9+'JURADO-3'!T9+'JURADO-4'!T9+'JURADO-5'!T9-BN9-BO9</f>
        <v>34</v>
      </c>
      <c r="BQ9" s="70">
        <f>MAX('JURADO-1'!U9,'JURADO-2'!U9,'JURADO-3'!U9,'JURADO-4'!U9,'JURADO-5'!U9)</f>
        <v>15</v>
      </c>
      <c r="BR9" s="13">
        <f>MIN('JURADO-1'!U9,'JURADO-2'!U9,'JURADO-3'!U9,'JURADO-4'!U9,'JURADO-5'!U9)</f>
        <v>6</v>
      </c>
      <c r="BS9" s="12">
        <f>+'JURADO-1'!U9+'JURADO-2'!U9+'JURADO-3'!U9+'JURADO-4'!U9+'JURADO-5'!U9-BQ9-BR9</f>
        <v>31</v>
      </c>
      <c r="BT9" s="66">
        <f>MAX('JURADO-1'!V9,'JURADO-2'!V9,'JURADO-3'!V9,'JURADO-4'!V9,'JURADO-5'!V9)</f>
        <v>15</v>
      </c>
      <c r="BU9" s="66">
        <f>MIN('JURADO-1'!V9,'JURADO-2'!V9,'JURADO-3'!V9,'JURADO-4'!V9,'JURADO-5'!V9)</f>
        <v>6</v>
      </c>
      <c r="BV9" s="66">
        <f>+'JURADO-1'!V9+'JURADO-2'!V9+'JURADO-3'!V9+'JURADO-4'!V9+'JURADO-5'!V9-BT9-BU9</f>
        <v>28</v>
      </c>
      <c r="BW9" s="66">
        <f t="shared" si="5"/>
        <v>93</v>
      </c>
      <c r="BX9" s="10"/>
      <c r="BY9" s="7">
        <f>MAX('JURADO-1'!W9,'JURADO-2'!W9,'JURADO-3'!W9,'JURADO-4'!W9,'JURADO-5'!W9)</f>
        <v>0</v>
      </c>
      <c r="BZ9" s="13">
        <f>MIN('JURADO-1'!W9,'JURADO-2'!W9,'JURADO-3'!W9,'JURADO-4'!W9,'JURADO-5'!W9)</f>
        <v>0</v>
      </c>
      <c r="CA9" s="8">
        <f>+'JURADO-1'!W9+'JURADO-2'!W9+'JURADO-3'!W9+'JURADO-4'!W9+'JURADO-5'!W9-BY9-BZ9</f>
        <v>0</v>
      </c>
      <c r="CB9" s="10"/>
      <c r="CC9" s="7">
        <f>MAX('JURADO-1'!X9,'JURADO-2'!X9,'JURADO-3'!X9,'JURADO-4'!X9,'JURADO-5'!X9)</f>
        <v>0</v>
      </c>
      <c r="CD9" s="13">
        <f>MIN('JURADO-1'!X9,'JURADO-2'!X9,'JURADO-3'!X9,'JURADO-4'!X9,'JURADO-5'!X9)</f>
        <v>0</v>
      </c>
      <c r="CE9" s="8">
        <f>+'JURADO-1'!X9+'JURADO-2'!X9+'JURADO-3'!X9+'JURADO-4'!X9+'JURADO-5'!X9-CC9-CD9</f>
        <v>0</v>
      </c>
      <c r="CF9" s="10"/>
      <c r="CG9" s="7">
        <f>MAX('JURADO-1'!Y9,'JURADO-2'!Y9,'JURADO-3'!Y9,'JURADO-4'!Y9,'JURADO-5'!Y9)</f>
        <v>13</v>
      </c>
      <c r="CH9" s="13">
        <f>MIN('JURADO-1'!Y9,'JURADO-2'!Y9,'JURADO-3'!Y9,'JURADO-4'!Y9,'JURADO-5'!Y9)</f>
        <v>5</v>
      </c>
      <c r="CI9" s="8">
        <f>+'JURADO-1'!Y9+'JURADO-2'!Y9+'JURADO-3'!Y9+'JURADO-4'!Y9+'JURADO-5'!Y9-CG9-CH9</f>
        <v>28</v>
      </c>
      <c r="CJ9" s="10"/>
      <c r="CK9" s="7">
        <f>MAX('JURADO-1'!Z9,'JURADO-2'!Z9,'JURADO-3'!Z9,'JURADO-4'!Z9,'JURADO-5'!Z9)</f>
        <v>8</v>
      </c>
      <c r="CL9" s="13">
        <f>MIN('JURADO-1'!Z9,'JURADO-2'!Z9,'JURADO-3'!Z9,'JURADO-4'!Z9,'JURADO-5'!Z9)</f>
        <v>6</v>
      </c>
      <c r="CM9" s="8">
        <f>+'JURADO-1'!Z9+'JURADO-2'!Z9+'JURADO-3'!Z9+'JURADO-4'!Z9+'JURADO-5'!Z9-CK9-CL9</f>
        <v>18</v>
      </c>
      <c r="CN9" s="10"/>
      <c r="CO9" s="11"/>
      <c r="CP9" s="100">
        <f t="shared" si="6"/>
        <v>534</v>
      </c>
      <c r="CQ9" s="89">
        <v>42764</v>
      </c>
      <c r="CR9" s="45" t="s">
        <v>31</v>
      </c>
      <c r="CS9" s="66"/>
      <c r="CT9" s="88"/>
      <c r="CU9" s="66">
        <f t="shared" si="7"/>
        <v>0</v>
      </c>
      <c r="CV9" s="66">
        <f t="shared" si="8"/>
        <v>0</v>
      </c>
      <c r="CW9" s="66">
        <f t="shared" si="9"/>
        <v>18</v>
      </c>
    </row>
    <row r="10" spans="1:101" ht="31.5" customHeight="1" thickBot="1">
      <c r="A10" s="85">
        <v>5</v>
      </c>
      <c r="B10" s="26" t="s">
        <v>59</v>
      </c>
      <c r="C10" s="70">
        <f>MAX('JURADO-1'!C10,'JURADO-2'!C10,'JURADO-3'!C10,'JURADO-4'!C10,'JURADO-5'!C10)</f>
        <v>11</v>
      </c>
      <c r="D10" s="13">
        <f>MIN('JURADO-1'!C10,'JURADO-2'!C10,'JURADO-3'!C10,'JURADO-4'!C10,'JURADO-5'!C10)</f>
        <v>4</v>
      </c>
      <c r="E10" s="12">
        <f>+'JURADO-1'!C10+'JURADO-2'!C10+'JURADO-3'!C10+'JURADO-4'!C10+'JURADO-5'!C10-C10-D10</f>
        <v>21</v>
      </c>
      <c r="F10" s="70">
        <f>MAX('JURADO-1'!D10,'JURADO-2'!D10,'JURADO-3'!D10,'JURADO-4'!D10,'JURADO-5'!D10)</f>
        <v>10</v>
      </c>
      <c r="G10" s="13">
        <f>MIN('JURADO-1'!D10,'JURADO-2'!D10,'JURADO-3'!D10,'JURADO-4'!D10,'JURADO-5'!D10)</f>
        <v>5</v>
      </c>
      <c r="H10" s="12">
        <f>+'JURADO-1'!D10+'JURADO-2'!D10+'JURADO-3'!D10+'JURADO-4'!D10+'JURADO-5'!D10-F10-G10</f>
        <v>24</v>
      </c>
      <c r="I10" s="66">
        <f>MAX('JURADO-1'!E10,'JURADO-2'!E10,'JURADO-3'!E10,'JURADO-4'!E10,'JURADO-5'!E10)</f>
        <v>11</v>
      </c>
      <c r="J10" s="66">
        <f>MIN('JURADO-1'!E10,'JURADO-2'!E10,'JURADO-3'!E10,'JURADO-4'!E10,'JURADO-5'!E10)</f>
        <v>5</v>
      </c>
      <c r="K10" s="66">
        <f>+'JURADO-1'!E10+'JURADO-2'!E10+'JURADO-3'!E10+'JURADO-4'!E10+'JURADO-5'!E10-I10-J10</f>
        <v>25</v>
      </c>
      <c r="L10" s="66">
        <f t="shared" si="0"/>
        <v>70</v>
      </c>
      <c r="M10" s="146"/>
      <c r="N10" s="7">
        <f>MAX('JURADO-1'!F10,'JURADO-2'!F10,'JURADO-3'!F10,'JURADO-4'!F10,'JURADO-5'!F10)</f>
        <v>12</v>
      </c>
      <c r="O10" s="13">
        <f>MIN('JURADO-1'!F10,'JURADO-2'!F10,'JURADO-3'!F10,'JURADO-4'!F10,'JURADO-5'!F10)</f>
        <v>5</v>
      </c>
      <c r="P10" s="13">
        <f>+'JURADO-1'!F10+'JURADO-2'!F10+'JURADO-3'!F10+'JURADO-4'!F10+'JURADO-5'!F10-N10-O10</f>
        <v>23</v>
      </c>
      <c r="Q10" s="70">
        <f>MAX('JURADO-1'!G10,'JURADO-2'!G10,'JURADO-3'!G10,'JURADO-4'!G10,'JURADO-5'!G10)</f>
        <v>11</v>
      </c>
      <c r="R10" s="13">
        <f>MIN('JURADO-1'!G10,'JURADO-2'!G10,'JURADO-3'!G10,'JURADO-4'!G10,'JURADO-5'!G10)</f>
        <v>5</v>
      </c>
      <c r="S10" s="12">
        <f>+'JURADO-1'!G10+'JURADO-2'!G10+'JURADO-3'!G10+'JURADO-4'!G10+'JURADO-5'!G10-Q10-R10</f>
        <v>23</v>
      </c>
      <c r="T10" s="66">
        <f>MAX('JURADO-1'!H10,'JURADO-2'!H10,'JURADO-3'!H10,'JURADO-4'!H10,'JURADO-5'!H10)</f>
        <v>11</v>
      </c>
      <c r="U10" s="66">
        <f>MIN('JURADO-1'!H10,'JURADO-2'!H10,'JURADO-3'!H10,'JURADO-4'!H10,'JURADO-5'!H10)</f>
        <v>6</v>
      </c>
      <c r="V10" s="66">
        <f>+'JURADO-1'!H10+'JURADO-2'!H10+'JURADO-3'!H10+'JURADO-4'!H10+'JURADO-5'!H10-T10-U10</f>
        <v>25</v>
      </c>
      <c r="W10" s="66">
        <f t="shared" si="1"/>
        <v>71</v>
      </c>
      <c r="X10" s="65"/>
      <c r="Y10" s="7">
        <f>MAX('JURADO-1'!I10,'JURADO-2'!I10,'JURADO-3'!I10,'JURADO-4'!I10,'JURADO-5'!I10)</f>
        <v>12</v>
      </c>
      <c r="Z10" s="13">
        <f>MIN('JURADO-1'!I10,'JURADO-2'!I10,'JURADO-3'!I10,'JURADO-4'!I10,'JURADO-5'!I10)</f>
        <v>5</v>
      </c>
      <c r="AA10" s="13">
        <f>+'JURADO-1'!I10+'JURADO-2'!I10+'JURADO-3'!I10+'JURADO-4'!I10+'JURADO-5'!I10-Y10-Z10</f>
        <v>24</v>
      </c>
      <c r="AB10" s="70">
        <f>MAX('JURADO-1'!J10,'JURADO-2'!J10,'JURADO-3'!J10,'JURADO-4'!J10,'JURADO-5'!J10)</f>
        <v>11</v>
      </c>
      <c r="AC10" s="13">
        <f>MIN('JURADO-1'!J10,'JURADO-2'!J10,'JURADO-3'!J10,'JURADO-4'!J10,'JURADO-5'!J10)</f>
        <v>5</v>
      </c>
      <c r="AD10" s="12">
        <f>+'JURADO-1'!J10+'JURADO-2'!J10+'JURADO-3'!J10+'JURADO-4'!J10+'JURADO-5'!J10-AB10-AC10</f>
        <v>23</v>
      </c>
      <c r="AE10" s="66">
        <f>MAX('JURADO-1'!K10,'JURADO-2'!K10,'JURADO-3'!K10,'JURADO-4'!K10,'JURADO-5'!K10)</f>
        <v>11</v>
      </c>
      <c r="AF10" s="66">
        <f>MIN('JURADO-1'!K10,'JURADO-2'!K10,'JURADO-3'!K10,'JURADO-4'!K10,'JURADO-5'!K10)</f>
        <v>6</v>
      </c>
      <c r="AG10" s="66">
        <f>+'JURADO-1'!K10+'JURADO-2'!K10+'JURADO-3'!K10+'JURADO-4'!K10+'JURADO-5'!K10-AE10-AF10</f>
        <v>25</v>
      </c>
      <c r="AH10" s="66">
        <f t="shared" si="2"/>
        <v>72</v>
      </c>
      <c r="AI10" s="65"/>
      <c r="AJ10" s="7">
        <f>MAX('JURADO-1'!L10,'JURADO-2'!L10,'JURADO-3'!L10,'JURADO-4'!L10,'JURADO-5'!L10)</f>
        <v>7</v>
      </c>
      <c r="AK10" s="13">
        <f>MIN('JURADO-1'!L10,'JURADO-2'!L10,'JURADO-3'!L10,'JURADO-4'!L10,'JURADO-5'!L10)</f>
        <v>4</v>
      </c>
      <c r="AL10" s="13">
        <f>+'JURADO-1'!L10+'JURADO-2'!L10+'JURADO-3'!L10+'JURADO-4'!L10+'JURADO-5'!L10-AJ10-AK10</f>
        <v>18</v>
      </c>
      <c r="AM10" s="70">
        <f>MAX('JURADO-1'!M10,'JURADO-2'!M10,'JURADO-3'!M10,'JURADO-4'!M10,'JURADO-5'!M10)</f>
        <v>7</v>
      </c>
      <c r="AN10" s="13">
        <f>MIN('JURADO-1'!M10,'JURADO-2'!M10,'JURADO-3'!M10,'JURADO-4'!M10,'JURADO-5'!M10)</f>
        <v>4</v>
      </c>
      <c r="AO10" s="12">
        <f>+'JURADO-1'!M10+'JURADO-2'!M10+'JURADO-3'!M10+'JURADO-4'!M10+'JURADO-5'!M10-AM10-AN10</f>
        <v>16</v>
      </c>
      <c r="AP10" s="66">
        <f>MAX('JURADO-1'!N10,'JURADO-2'!N10,'JURADO-3'!N10,'JURADO-4'!N10,'JURADO-5'!N10)</f>
        <v>8</v>
      </c>
      <c r="AQ10" s="66">
        <f>MIN('JURADO-1'!N10,'JURADO-2'!N10,'JURADO-3'!N10,'JURADO-4'!N10,'JURADO-5'!N10)</f>
        <v>5</v>
      </c>
      <c r="AR10" s="66">
        <f>+'JURADO-1'!N10+'JURADO-2'!N10+'JURADO-3'!N10+'JURADO-4'!N10+'JURADO-5'!N10-AP10-AQ10</f>
        <v>20</v>
      </c>
      <c r="AS10" s="66">
        <f t="shared" si="3"/>
        <v>54</v>
      </c>
      <c r="AT10" s="10"/>
      <c r="AU10" s="7">
        <f>MAX('JURADO-1'!O10,'JURADO-2'!O10,'JURADO-3'!O10,'JURADO-4'!O10,'JURADO-5'!O10)</f>
        <v>7</v>
      </c>
      <c r="AV10" s="13">
        <f>MIN('JURADO-1'!O10,'JURADO-2'!O10,'JURADO-3'!O10,'JURADO-4'!O10,'JURADO-5'!O10)</f>
        <v>4</v>
      </c>
      <c r="AW10" s="9">
        <f>+'JURADO-1'!O10+'JURADO-2'!O10+'JURADO-3'!O10+'JURADO-4'!O10+'JURADO-5'!O10-AU10-AV10</f>
        <v>15</v>
      </c>
      <c r="AX10" s="10"/>
      <c r="AY10" s="7">
        <f>MAX('JURADO-1'!P10,'JURADO-2'!P10,'JURADO-3'!P10,'JURADO-4'!P10,'JURADO-5'!P10)</f>
        <v>7</v>
      </c>
      <c r="AZ10" s="13">
        <f>MIN('JURADO-1'!P10,'JURADO-2'!P10,'JURADO-3'!P10,'JURADO-4'!P10,'JURADO-5'!P10)</f>
        <v>4</v>
      </c>
      <c r="BA10" s="13">
        <f>+'JURADO-1'!P10+'JURADO-2'!P10+'JURADO-3'!P10+'JURADO-4'!P10+'JURADO-5'!P10-AY10-AZ10</f>
        <v>18</v>
      </c>
      <c r="BB10" s="70">
        <f>MAX('JURADO-1'!Q10,'JURADO-2'!Q10,'JURADO-3'!Q10,'JURADO-4'!Q10,'JURADO-5'!Q10)</f>
        <v>7</v>
      </c>
      <c r="BC10" s="13">
        <f>MIN('JURADO-1'!Q10,'JURADO-2'!Q10,'JURADO-3'!Q10,'JURADO-4'!Q10,'JURADO-5'!Q10)</f>
        <v>4</v>
      </c>
      <c r="BD10" s="12">
        <f>+'JURADO-1'!Q10+'JURADO-2'!Q10+'JURADO-3'!Q10+'JURADO-4'!Q10+'JURADO-5'!Q10-BB10-BC10</f>
        <v>16</v>
      </c>
      <c r="BE10" s="66">
        <f>MAX('JURADO-1'!R10,'JURADO-2'!R10,'JURADO-3'!R10,'JURADO-4'!R10,'JURADO-5'!R10)</f>
        <v>8</v>
      </c>
      <c r="BF10" s="66">
        <f>MIN('JURADO-1'!R10,'JURADO-2'!R10,'JURADO-3'!R10,'JURADO-4'!R10,'JURADO-5'!R10)</f>
        <v>5</v>
      </c>
      <c r="BG10" s="66">
        <f>+'JURADO-1'!R10+'JURADO-2'!R10+'JURADO-3'!R10+'JURADO-4'!R10+'JURADO-5'!R10-BE10-BF10</f>
        <v>20</v>
      </c>
      <c r="BH10" s="66">
        <f t="shared" si="4"/>
        <v>54</v>
      </c>
      <c r="BI10" s="10"/>
      <c r="BJ10" s="7">
        <f>MAX('JURADO-1'!S10,'JURADO-2'!S10,'JURADO-3'!S10,'JURADO-4'!S10,'JURADO-5'!S10)</f>
        <v>7</v>
      </c>
      <c r="BK10" s="13">
        <f>MIN('JURADO-1'!S10,'JURADO-2'!S10,'JURADO-3'!S10,'JURADO-4'!S10,'JURADO-5'!S10)</f>
        <v>4</v>
      </c>
      <c r="BL10" s="9">
        <f>+'JURADO-1'!S10+'JURADO-2'!S10+'JURADO-3'!S10+'JURADO-4'!S10+'JURADO-5'!S10-BJ10-BK10</f>
        <v>15</v>
      </c>
      <c r="BM10" s="10"/>
      <c r="BN10" s="7">
        <f>MAX('JURADO-1'!T10,'JURADO-2'!T10,'JURADO-3'!T10,'JURADO-4'!T10,'JURADO-5'!T10)</f>
        <v>15</v>
      </c>
      <c r="BO10" s="13">
        <f>MIN('JURADO-1'!T10,'JURADO-2'!T10,'JURADO-3'!T10,'JURADO-4'!T10,'JURADO-5'!T10)</f>
        <v>4</v>
      </c>
      <c r="BP10" s="13">
        <f>+'JURADO-1'!T10+'JURADO-2'!T10+'JURADO-3'!T10+'JURADO-4'!T10+'JURADO-5'!T10-BN10-BO10</f>
        <v>31</v>
      </c>
      <c r="BQ10" s="70">
        <f>MAX('JURADO-1'!U10,'JURADO-2'!U10,'JURADO-3'!U10,'JURADO-4'!U10,'JURADO-5'!U10)</f>
        <v>15</v>
      </c>
      <c r="BR10" s="13">
        <f>MIN('JURADO-1'!U10,'JURADO-2'!U10,'JURADO-3'!U10,'JURADO-4'!U10,'JURADO-5'!U10)</f>
        <v>5</v>
      </c>
      <c r="BS10" s="12">
        <f>+'JURADO-1'!U10+'JURADO-2'!U10+'JURADO-3'!U10+'JURADO-4'!U10+'JURADO-5'!U10-BQ10-BR10</f>
        <v>32</v>
      </c>
      <c r="BT10" s="66">
        <f>MAX('JURADO-1'!V10,'JURADO-2'!V10,'JURADO-3'!V10,'JURADO-4'!V10,'JURADO-5'!V10)</f>
        <v>15</v>
      </c>
      <c r="BU10" s="66">
        <f>MIN('JURADO-1'!V10,'JURADO-2'!V10,'JURADO-3'!V10,'JURADO-4'!V10,'JURADO-5'!V10)</f>
        <v>5</v>
      </c>
      <c r="BV10" s="66">
        <f>+'JURADO-1'!V10+'JURADO-2'!V10+'JURADO-3'!V10+'JURADO-4'!V10+'JURADO-5'!V10-BT10-BU10</f>
        <v>29</v>
      </c>
      <c r="BW10" s="66">
        <f t="shared" si="5"/>
        <v>92</v>
      </c>
      <c r="BX10" s="10"/>
      <c r="BY10" s="7">
        <f>MAX('JURADO-1'!W10,'JURADO-2'!W10,'JURADO-3'!W10,'JURADO-4'!W10,'JURADO-5'!W10)</f>
        <v>0</v>
      </c>
      <c r="BZ10" s="13">
        <f>MIN('JURADO-1'!W10,'JURADO-2'!W10,'JURADO-3'!W10,'JURADO-4'!W10,'JURADO-5'!W10)</f>
        <v>0</v>
      </c>
      <c r="CA10" s="8">
        <f>+'JURADO-1'!W10+'JURADO-2'!W10+'JURADO-3'!W10+'JURADO-4'!W10+'JURADO-5'!W10-BY10-BZ10</f>
        <v>0</v>
      </c>
      <c r="CB10" s="10"/>
      <c r="CC10" s="7">
        <f>MAX('JURADO-1'!X10,'JURADO-2'!X10,'JURADO-3'!X10,'JURADO-4'!X10,'JURADO-5'!X10)</f>
        <v>0</v>
      </c>
      <c r="CD10" s="13">
        <f>MIN('JURADO-1'!X10,'JURADO-2'!X10,'JURADO-3'!X10,'JURADO-4'!X10,'JURADO-5'!X10)</f>
        <v>0</v>
      </c>
      <c r="CE10" s="8">
        <f>+'JURADO-1'!X10+'JURADO-2'!X10+'JURADO-3'!X10+'JURADO-4'!X10+'JURADO-5'!X10-CC10-CD10</f>
        <v>0</v>
      </c>
      <c r="CF10" s="10"/>
      <c r="CG10" s="7">
        <f>MAX('JURADO-1'!Y10,'JURADO-2'!Y10,'JURADO-3'!Y10,'JURADO-4'!Y10,'JURADO-5'!Y10)</f>
        <v>15</v>
      </c>
      <c r="CH10" s="13">
        <f>MIN('JURADO-1'!Y10,'JURADO-2'!Y10,'JURADO-3'!Y10,'JURADO-4'!Y10,'JURADO-5'!Y10)</f>
        <v>4</v>
      </c>
      <c r="CI10" s="8">
        <f>+'JURADO-1'!Y10+'JURADO-2'!Y10+'JURADO-3'!Y10+'JURADO-4'!Y10+'JURADO-5'!Y10-CG10-CH10</f>
        <v>31</v>
      </c>
      <c r="CJ10" s="10"/>
      <c r="CK10" s="7">
        <f>MAX('JURADO-1'!Z10,'JURADO-2'!Z10,'JURADO-3'!Z10,'JURADO-4'!Z10,'JURADO-5'!Z10)</f>
        <v>8</v>
      </c>
      <c r="CL10" s="13">
        <f>MIN('JURADO-1'!Z10,'JURADO-2'!Z10,'JURADO-3'!Z10,'JURADO-4'!Z10,'JURADO-5'!Z10)</f>
        <v>5</v>
      </c>
      <c r="CM10" s="8">
        <f>+'JURADO-1'!Z10+'JURADO-2'!Z10+'JURADO-3'!Z10+'JURADO-4'!Z10+'JURADO-5'!Z10-CK10-CL10</f>
        <v>19</v>
      </c>
      <c r="CN10" s="10"/>
      <c r="CO10" s="11"/>
      <c r="CP10" s="100">
        <f t="shared" si="6"/>
        <v>493</v>
      </c>
      <c r="CQ10" s="89">
        <v>42764</v>
      </c>
      <c r="CR10" s="45" t="s">
        <v>91</v>
      </c>
      <c r="CS10" s="66"/>
      <c r="CT10" s="88"/>
      <c r="CU10" s="66">
        <f t="shared" si="7"/>
        <v>0</v>
      </c>
      <c r="CV10" s="66">
        <f t="shared" si="8"/>
        <v>0</v>
      </c>
      <c r="CW10" s="66">
        <f t="shared" si="9"/>
        <v>19</v>
      </c>
    </row>
    <row r="11" spans="1:101" ht="31.5" customHeight="1" thickBot="1">
      <c r="A11" s="85">
        <v>6</v>
      </c>
      <c r="B11" s="26" t="s">
        <v>60</v>
      </c>
      <c r="C11" s="70">
        <f>MAX('JURADO-1'!C11,'JURADO-2'!C11,'JURADO-3'!C11,'JURADO-4'!C11,'JURADO-5'!C11)</f>
        <v>10</v>
      </c>
      <c r="D11" s="13">
        <f>MIN('JURADO-1'!C11,'JURADO-2'!C11,'JURADO-3'!C11,'JURADO-4'!C11,'JURADO-5'!C11)</f>
        <v>4</v>
      </c>
      <c r="E11" s="12">
        <f>+'JURADO-1'!C11+'JURADO-2'!C11+'JURADO-3'!C11+'JURADO-4'!C11+'JURADO-5'!C11-C11-D11</f>
        <v>17</v>
      </c>
      <c r="F11" s="70">
        <f>MAX('JURADO-1'!D11,'JURADO-2'!D11,'JURADO-3'!D11,'JURADO-4'!D11,'JURADO-5'!D11)</f>
        <v>10</v>
      </c>
      <c r="G11" s="13">
        <f>MIN('JURADO-1'!D11,'JURADO-2'!D11,'JURADO-3'!D11,'JURADO-4'!D11,'JURADO-5'!D11)</f>
        <v>5</v>
      </c>
      <c r="H11" s="12">
        <f>+'JURADO-1'!D11+'JURADO-2'!D11+'JURADO-3'!D11+'JURADO-4'!D11+'JURADO-5'!D11-F11-G11</f>
        <v>18</v>
      </c>
      <c r="I11" s="66">
        <f>MAX('JURADO-1'!E11,'JURADO-2'!E11,'JURADO-3'!E11,'JURADO-4'!E11,'JURADO-5'!E11)</f>
        <v>9</v>
      </c>
      <c r="J11" s="66">
        <f>MIN('JURADO-1'!E11,'JURADO-2'!E11,'JURADO-3'!E11,'JURADO-4'!E11,'JURADO-5'!E11)</f>
        <v>4</v>
      </c>
      <c r="K11" s="66">
        <f>+'JURADO-1'!E11+'JURADO-2'!E11+'JURADO-3'!E11+'JURADO-4'!E11+'JURADO-5'!E11-I11-J11</f>
        <v>17</v>
      </c>
      <c r="L11" s="66">
        <f t="shared" si="0"/>
        <v>52</v>
      </c>
      <c r="M11" s="146"/>
      <c r="N11" s="7">
        <f>MAX('JURADO-1'!F11,'JURADO-2'!F11,'JURADO-3'!F11,'JURADO-4'!F11,'JURADO-5'!F11)</f>
        <v>10</v>
      </c>
      <c r="O11" s="13">
        <f>MIN('JURADO-1'!F11,'JURADO-2'!F11,'JURADO-3'!F11,'JURADO-4'!F11,'JURADO-5'!F11)</f>
        <v>4</v>
      </c>
      <c r="P11" s="13">
        <f>+'JURADO-1'!F11+'JURADO-2'!F11+'JURADO-3'!F11+'JURADO-4'!F11+'JURADO-5'!F11-N11-O11</f>
        <v>18</v>
      </c>
      <c r="Q11" s="70">
        <f>MAX('JURADO-1'!G11,'JURADO-2'!G11,'JURADO-3'!G11,'JURADO-4'!G11,'JURADO-5'!G11)</f>
        <v>10</v>
      </c>
      <c r="R11" s="13">
        <f>MIN('JURADO-1'!G11,'JURADO-2'!G11,'JURADO-3'!G11,'JURADO-4'!G11,'JURADO-5'!G11)</f>
        <v>4</v>
      </c>
      <c r="S11" s="12">
        <f>+'JURADO-1'!G11+'JURADO-2'!G11+'JURADO-3'!G11+'JURADO-4'!G11+'JURADO-5'!G11-Q11-R11</f>
        <v>18</v>
      </c>
      <c r="T11" s="66">
        <f>MAX('JURADO-1'!H11,'JURADO-2'!H11,'JURADO-3'!H11,'JURADO-4'!H11,'JURADO-5'!H11)</f>
        <v>9</v>
      </c>
      <c r="U11" s="66">
        <f>MIN('JURADO-1'!H11,'JURADO-2'!H11,'JURADO-3'!H11,'JURADO-4'!H11,'JURADO-5'!H11)</f>
        <v>4</v>
      </c>
      <c r="V11" s="66">
        <f>+'JURADO-1'!H11+'JURADO-2'!H11+'JURADO-3'!H11+'JURADO-4'!H11+'JURADO-5'!H11-T11-U11</f>
        <v>17</v>
      </c>
      <c r="W11" s="66">
        <f t="shared" si="1"/>
        <v>53</v>
      </c>
      <c r="X11" s="65"/>
      <c r="Y11" s="7">
        <f>MAX('JURADO-1'!I11,'JURADO-2'!I11,'JURADO-3'!I11,'JURADO-4'!I11,'JURADO-5'!I11)</f>
        <v>10</v>
      </c>
      <c r="Z11" s="13">
        <f>MIN('JURADO-1'!I11,'JURADO-2'!I11,'JURADO-3'!I11,'JURADO-4'!I11,'JURADO-5'!I11)</f>
        <v>5</v>
      </c>
      <c r="AA11" s="13">
        <f>+'JURADO-1'!I11+'JURADO-2'!I11+'JURADO-3'!I11+'JURADO-4'!I11+'JURADO-5'!I11-Y11-Z11</f>
        <v>18</v>
      </c>
      <c r="AB11" s="70">
        <f>MAX('JURADO-1'!J11,'JURADO-2'!J11,'JURADO-3'!J11,'JURADO-4'!J11,'JURADO-5'!J11)</f>
        <v>10</v>
      </c>
      <c r="AC11" s="13">
        <f>MIN('JURADO-1'!J11,'JURADO-2'!J11,'JURADO-3'!J11,'JURADO-4'!J11,'JURADO-5'!J11)</f>
        <v>4</v>
      </c>
      <c r="AD11" s="12">
        <f>+'JURADO-1'!J11+'JURADO-2'!J11+'JURADO-3'!J11+'JURADO-4'!J11+'JURADO-5'!J11-AB11-AC11</f>
        <v>18</v>
      </c>
      <c r="AE11" s="66">
        <f>MAX('JURADO-1'!K11,'JURADO-2'!K11,'JURADO-3'!K11,'JURADO-4'!K11,'JURADO-5'!K11)</f>
        <v>9</v>
      </c>
      <c r="AF11" s="66">
        <f>MIN('JURADO-1'!K11,'JURADO-2'!K11,'JURADO-3'!K11,'JURADO-4'!K11,'JURADO-5'!K11)</f>
        <v>4</v>
      </c>
      <c r="AG11" s="66">
        <f>+'JURADO-1'!K11+'JURADO-2'!K11+'JURADO-3'!K11+'JURADO-4'!K11+'JURADO-5'!K11-AE11-AF11</f>
        <v>17</v>
      </c>
      <c r="AH11" s="66">
        <f t="shared" si="2"/>
        <v>53</v>
      </c>
      <c r="AI11" s="65"/>
      <c r="AJ11" s="7">
        <f>MAX('JURADO-1'!L11,'JURADO-2'!L11,'JURADO-3'!L11,'JURADO-4'!L11,'JURADO-5'!L11)</f>
        <v>6</v>
      </c>
      <c r="AK11" s="13">
        <f>MIN('JURADO-1'!L11,'JURADO-2'!L11,'JURADO-3'!L11,'JURADO-4'!L11,'JURADO-5'!L11)</f>
        <v>3</v>
      </c>
      <c r="AL11" s="13">
        <f>+'JURADO-1'!L11+'JURADO-2'!L11+'JURADO-3'!L11+'JURADO-4'!L11+'JURADO-5'!L11-AJ11-AK11</f>
        <v>14</v>
      </c>
      <c r="AM11" s="70">
        <f>MAX('JURADO-1'!M11,'JURADO-2'!M11,'JURADO-3'!M11,'JURADO-4'!M11,'JURADO-5'!M11)</f>
        <v>6</v>
      </c>
      <c r="AN11" s="13">
        <f>MIN('JURADO-1'!M11,'JURADO-2'!M11,'JURADO-3'!M11,'JURADO-4'!M11,'JURADO-5'!M11)</f>
        <v>4</v>
      </c>
      <c r="AO11" s="12">
        <f>+'JURADO-1'!M11+'JURADO-2'!M11+'JURADO-3'!M11+'JURADO-4'!M11+'JURADO-5'!M11-AM11-AN11</f>
        <v>15</v>
      </c>
      <c r="AP11" s="66">
        <f>MAX('JURADO-1'!N11,'JURADO-2'!N11,'JURADO-3'!N11,'JURADO-4'!N11,'JURADO-5'!N11)</f>
        <v>6</v>
      </c>
      <c r="AQ11" s="66">
        <f>MIN('JURADO-1'!N11,'JURADO-2'!N11,'JURADO-3'!N11,'JURADO-4'!N11,'JURADO-5'!N11)</f>
        <v>4</v>
      </c>
      <c r="AR11" s="66">
        <f>+'JURADO-1'!N11+'JURADO-2'!N11+'JURADO-3'!N11+'JURADO-4'!N11+'JURADO-5'!N11-AP11-AQ11</f>
        <v>15</v>
      </c>
      <c r="AS11" s="66">
        <f t="shared" si="3"/>
        <v>44</v>
      </c>
      <c r="AT11" s="10"/>
      <c r="AU11" s="7">
        <f>MAX('JURADO-1'!O11,'JURADO-2'!O11,'JURADO-3'!O11,'JURADO-4'!O11,'JURADO-5'!O11)</f>
        <v>6</v>
      </c>
      <c r="AV11" s="13">
        <f>MIN('JURADO-1'!O11,'JURADO-2'!O11,'JURADO-3'!O11,'JURADO-4'!O11,'JURADO-5'!O11)</f>
        <v>4</v>
      </c>
      <c r="AW11" s="9">
        <f>+'JURADO-1'!O11+'JURADO-2'!O11+'JURADO-3'!O11+'JURADO-4'!O11+'JURADO-5'!O11-AU11-AV11</f>
        <v>14</v>
      </c>
      <c r="AX11" s="10"/>
      <c r="AY11" s="7">
        <f>MAX('JURADO-1'!P11,'JURADO-2'!P11,'JURADO-3'!P11,'JURADO-4'!P11,'JURADO-5'!P11)</f>
        <v>6</v>
      </c>
      <c r="AZ11" s="13">
        <f>MIN('JURADO-1'!P11,'JURADO-2'!P11,'JURADO-3'!P11,'JURADO-4'!P11,'JURADO-5'!P11)</f>
        <v>3</v>
      </c>
      <c r="BA11" s="13">
        <f>+'JURADO-1'!P11+'JURADO-2'!P11+'JURADO-3'!P11+'JURADO-4'!P11+'JURADO-5'!P11-AY11-AZ11</f>
        <v>14</v>
      </c>
      <c r="BB11" s="70">
        <f>MAX('JURADO-1'!Q11,'JURADO-2'!Q11,'JURADO-3'!Q11,'JURADO-4'!Q11,'JURADO-5'!Q11)</f>
        <v>6</v>
      </c>
      <c r="BC11" s="13">
        <f>MIN('JURADO-1'!Q11,'JURADO-2'!Q11,'JURADO-3'!Q11,'JURADO-4'!Q11,'JURADO-5'!Q11)</f>
        <v>4</v>
      </c>
      <c r="BD11" s="12">
        <f>+'JURADO-1'!Q11+'JURADO-2'!Q11+'JURADO-3'!Q11+'JURADO-4'!Q11+'JURADO-5'!Q11-BB11-BC11</f>
        <v>15</v>
      </c>
      <c r="BE11" s="66">
        <f>MAX('JURADO-1'!R11,'JURADO-2'!R11,'JURADO-3'!R11,'JURADO-4'!R11,'JURADO-5'!R11)</f>
        <v>6</v>
      </c>
      <c r="BF11" s="66">
        <f>MIN('JURADO-1'!R11,'JURADO-2'!R11,'JURADO-3'!R11,'JURADO-4'!R11,'JURADO-5'!R11)</f>
        <v>4</v>
      </c>
      <c r="BG11" s="66">
        <f>+'JURADO-1'!R11+'JURADO-2'!R11+'JURADO-3'!R11+'JURADO-4'!R11+'JURADO-5'!R11-BE11-BF11</f>
        <v>15</v>
      </c>
      <c r="BH11" s="66">
        <f t="shared" si="4"/>
        <v>44</v>
      </c>
      <c r="BI11" s="10"/>
      <c r="BJ11" s="7">
        <f>MAX('JURADO-1'!S11,'JURADO-2'!S11,'JURADO-3'!S11,'JURADO-4'!S11,'JURADO-5'!S11)</f>
        <v>6</v>
      </c>
      <c r="BK11" s="13">
        <f>MIN('JURADO-1'!S11,'JURADO-2'!S11,'JURADO-3'!S11,'JURADO-4'!S11,'JURADO-5'!S11)</f>
        <v>4</v>
      </c>
      <c r="BL11" s="9">
        <f>+'JURADO-1'!S11+'JURADO-2'!S11+'JURADO-3'!S11+'JURADO-4'!S11+'JURADO-5'!S11-BJ11-BK11</f>
        <v>14</v>
      </c>
      <c r="BM11" s="10"/>
      <c r="BN11" s="7">
        <f>MAX('JURADO-1'!T11,'JURADO-2'!T11,'JURADO-3'!T11,'JURADO-4'!T11,'JURADO-5'!T11)</f>
        <v>14</v>
      </c>
      <c r="BO11" s="13">
        <f>MIN('JURADO-1'!T11,'JURADO-2'!T11,'JURADO-3'!T11,'JURADO-4'!T11,'JURADO-5'!T11)</f>
        <v>5</v>
      </c>
      <c r="BP11" s="13">
        <f>+'JURADO-1'!T11+'JURADO-2'!T11+'JURADO-3'!T11+'JURADO-4'!T11+'JURADO-5'!T11-BN11-BO11</f>
        <v>20</v>
      </c>
      <c r="BQ11" s="70">
        <f>MAX('JURADO-1'!U11,'JURADO-2'!U11,'JURADO-3'!U11,'JURADO-4'!U11,'JURADO-5'!U11)</f>
        <v>14</v>
      </c>
      <c r="BR11" s="13">
        <f>MIN('JURADO-1'!U11,'JURADO-2'!U11,'JURADO-3'!U11,'JURADO-4'!U11,'JURADO-5'!U11)</f>
        <v>6</v>
      </c>
      <c r="BS11" s="12">
        <f>+'JURADO-1'!U11+'JURADO-2'!U11+'JURADO-3'!U11+'JURADO-4'!U11+'JURADO-5'!U11-BQ11-BR11</f>
        <v>22</v>
      </c>
      <c r="BT11" s="66">
        <f>MAX('JURADO-1'!V11,'JURADO-2'!V11,'JURADO-3'!V11,'JURADO-4'!V11,'JURADO-5'!V11)</f>
        <v>14</v>
      </c>
      <c r="BU11" s="66">
        <f>MIN('JURADO-1'!V11,'JURADO-2'!V11,'JURADO-3'!V11,'JURADO-4'!V11,'JURADO-5'!V11)</f>
        <v>5</v>
      </c>
      <c r="BV11" s="66">
        <f>+'JURADO-1'!V11+'JURADO-2'!V11+'JURADO-3'!V11+'JURADO-4'!V11+'JURADO-5'!V11-BT11-BU11</f>
        <v>20</v>
      </c>
      <c r="BW11" s="66">
        <f t="shared" si="5"/>
        <v>62</v>
      </c>
      <c r="BX11" s="10"/>
      <c r="BY11" s="7">
        <f>MAX('JURADO-1'!W11,'JURADO-2'!W11,'JURADO-3'!W11,'JURADO-4'!W11,'JURADO-5'!W11)</f>
        <v>0</v>
      </c>
      <c r="BZ11" s="13">
        <f>MIN('JURADO-1'!W11,'JURADO-2'!W11,'JURADO-3'!W11,'JURADO-4'!W11,'JURADO-5'!W11)</f>
        <v>0</v>
      </c>
      <c r="CA11" s="8">
        <f>+'JURADO-1'!W11+'JURADO-2'!W11+'JURADO-3'!W11+'JURADO-4'!W11+'JURADO-5'!W11-BY11-BZ11</f>
        <v>0</v>
      </c>
      <c r="CB11" s="10"/>
      <c r="CC11" s="7">
        <f>MAX('JURADO-1'!X11,'JURADO-2'!X11,'JURADO-3'!X11,'JURADO-4'!X11,'JURADO-5'!X11)</f>
        <v>0</v>
      </c>
      <c r="CD11" s="13">
        <f>MIN('JURADO-1'!X11,'JURADO-2'!X11,'JURADO-3'!X11,'JURADO-4'!X11,'JURADO-5'!X11)</f>
        <v>0</v>
      </c>
      <c r="CE11" s="8">
        <f>+'JURADO-1'!X11+'JURADO-2'!X11+'JURADO-3'!X11+'JURADO-4'!X11+'JURADO-5'!X11-CC11-CD11</f>
        <v>0</v>
      </c>
      <c r="CF11" s="10"/>
      <c r="CG11" s="7">
        <f>MAX('JURADO-1'!Y11,'JURADO-2'!Y11,'JURADO-3'!Y11,'JURADO-4'!Y11,'JURADO-5'!Y11)</f>
        <v>14</v>
      </c>
      <c r="CH11" s="13">
        <f>MIN('JURADO-1'!Y11,'JURADO-2'!Y11,'JURADO-3'!Y11,'JURADO-4'!Y11,'JURADO-5'!Y11)</f>
        <v>4</v>
      </c>
      <c r="CI11" s="8">
        <f>+'JURADO-1'!Y11+'JURADO-2'!Y11+'JURADO-3'!Y11+'JURADO-4'!Y11+'JURADO-5'!Y11-CG11-CH11</f>
        <v>22</v>
      </c>
      <c r="CJ11" s="10"/>
      <c r="CK11" s="7">
        <f>MAX('JURADO-1'!Z11,'JURADO-2'!Z11,'JURADO-3'!Z11,'JURADO-4'!Z11,'JURADO-5'!Z11)</f>
        <v>7</v>
      </c>
      <c r="CL11" s="13">
        <f>MIN('JURADO-1'!Z11,'JURADO-2'!Z11,'JURADO-3'!Z11,'JURADO-4'!Z11,'JURADO-5'!Z11)</f>
        <v>5</v>
      </c>
      <c r="CM11" s="8">
        <f>+'JURADO-1'!Z11+'JURADO-2'!Z11+'JURADO-3'!Z11+'JURADO-4'!Z11+'JURADO-5'!Z11-CK11-CL11</f>
        <v>18</v>
      </c>
      <c r="CN11" s="10"/>
      <c r="CO11" s="11"/>
      <c r="CP11" s="100">
        <f t="shared" si="6"/>
        <v>376</v>
      </c>
      <c r="CQ11" s="89">
        <v>42765</v>
      </c>
      <c r="CR11" s="89" t="s">
        <v>90</v>
      </c>
      <c r="CS11" s="66"/>
      <c r="CT11" s="88"/>
      <c r="CU11" s="66">
        <f t="shared" si="7"/>
        <v>0</v>
      </c>
      <c r="CV11" s="66">
        <f t="shared" si="8"/>
        <v>0</v>
      </c>
      <c r="CW11" s="66">
        <f t="shared" si="9"/>
        <v>18</v>
      </c>
    </row>
    <row r="12" spans="1:101" ht="31.5" customHeight="1" thickBot="1">
      <c r="A12" s="87">
        <v>7</v>
      </c>
      <c r="B12" s="26" t="s">
        <v>61</v>
      </c>
      <c r="C12" s="70">
        <f>MAX('JURADO-1'!C12,'JURADO-2'!C12,'JURADO-3'!C12,'JURADO-4'!C12,'JURADO-5'!C12)</f>
        <v>12</v>
      </c>
      <c r="D12" s="13">
        <f>MIN('JURADO-1'!C12,'JURADO-2'!C12,'JURADO-3'!C12,'JURADO-4'!C12,'JURADO-5'!C12)</f>
        <v>6</v>
      </c>
      <c r="E12" s="12">
        <f>+'JURADO-1'!C12+'JURADO-2'!C12+'JURADO-3'!C12+'JURADO-4'!C12+'JURADO-5'!C12-C12-D12</f>
        <v>25</v>
      </c>
      <c r="F12" s="70">
        <f>MAX('JURADO-1'!D12,'JURADO-2'!D12,'JURADO-3'!D12,'JURADO-4'!D12,'JURADO-5'!D12)</f>
        <v>11</v>
      </c>
      <c r="G12" s="13">
        <f>MIN('JURADO-1'!D12,'JURADO-2'!D12,'JURADO-3'!D12,'JURADO-4'!D12,'JURADO-5'!D12)</f>
        <v>5</v>
      </c>
      <c r="H12" s="12">
        <f>+'JURADO-1'!D12+'JURADO-2'!D12+'JURADO-3'!D12+'JURADO-4'!D12+'JURADO-5'!D12-F12-G12</f>
        <v>27</v>
      </c>
      <c r="I12" s="66">
        <f>MAX('JURADO-1'!E12,'JURADO-2'!E12,'JURADO-3'!E12,'JURADO-4'!E12,'JURADO-5'!E12)</f>
        <v>12</v>
      </c>
      <c r="J12" s="66">
        <f>MIN('JURADO-1'!E12,'JURADO-2'!E12,'JURADO-3'!E12,'JURADO-4'!E12,'JURADO-5'!E12)</f>
        <v>5</v>
      </c>
      <c r="K12" s="66">
        <f>+'JURADO-1'!E12+'JURADO-2'!E12+'JURADO-3'!E12+'JURADO-4'!E12+'JURADO-5'!E12-I12-J12</f>
        <v>27</v>
      </c>
      <c r="L12" s="66">
        <f t="shared" si="0"/>
        <v>79</v>
      </c>
      <c r="M12" s="146"/>
      <c r="N12" s="7">
        <f>MAX('JURADO-1'!F12,'JURADO-2'!F12,'JURADO-3'!F12,'JURADO-4'!F12,'JURADO-5'!F12)</f>
        <v>12</v>
      </c>
      <c r="O12" s="13">
        <f>MIN('JURADO-1'!F12,'JURADO-2'!F12,'JURADO-3'!F12,'JURADO-4'!F12,'JURADO-5'!F12)</f>
        <v>5</v>
      </c>
      <c r="P12" s="13">
        <f>+'JURADO-1'!F12+'JURADO-2'!F12+'JURADO-3'!F12+'JURADO-4'!F12+'JURADO-5'!F12-N12-O12</f>
        <v>25</v>
      </c>
      <c r="Q12" s="70">
        <f>MAX('JURADO-1'!G12,'JURADO-2'!G12,'JURADO-3'!G12,'JURADO-4'!G12,'JURADO-5'!G12)</f>
        <v>10</v>
      </c>
      <c r="R12" s="13">
        <f>MIN('JURADO-1'!G12,'JURADO-2'!G12,'JURADO-3'!G12,'JURADO-4'!G12,'JURADO-5'!G12)</f>
        <v>5</v>
      </c>
      <c r="S12" s="12">
        <f>+'JURADO-1'!G12+'JURADO-2'!G12+'JURADO-3'!G12+'JURADO-4'!G12+'JURADO-5'!G12-Q12-R12</f>
        <v>27</v>
      </c>
      <c r="T12" s="66">
        <f>MAX('JURADO-1'!H12,'JURADO-2'!H12,'JURADO-3'!H12,'JURADO-4'!H12,'JURADO-5'!H12)</f>
        <v>10</v>
      </c>
      <c r="U12" s="66">
        <f>MIN('JURADO-1'!H12,'JURADO-2'!H12,'JURADO-3'!H12,'JURADO-4'!H12,'JURADO-5'!H12)</f>
        <v>6</v>
      </c>
      <c r="V12" s="66">
        <f>+'JURADO-1'!H12+'JURADO-2'!H12+'JURADO-3'!H12+'JURADO-4'!H12+'JURADO-5'!H12-T12-U12</f>
        <v>27</v>
      </c>
      <c r="W12" s="66">
        <f t="shared" si="1"/>
        <v>79</v>
      </c>
      <c r="X12" s="65"/>
      <c r="Y12" s="7">
        <f>MAX('JURADO-1'!I12,'JURADO-2'!I12,'JURADO-3'!I12,'JURADO-4'!I12,'JURADO-5'!I12)</f>
        <v>12</v>
      </c>
      <c r="Z12" s="13">
        <f>MIN('JURADO-1'!I12,'JURADO-2'!I12,'JURADO-3'!I12,'JURADO-4'!I12,'JURADO-5'!I12)</f>
        <v>6</v>
      </c>
      <c r="AA12" s="13">
        <f>+'JURADO-1'!I12+'JURADO-2'!I12+'JURADO-3'!I12+'JURADO-4'!I12+'JURADO-5'!I12-Y12-Z12</f>
        <v>25</v>
      </c>
      <c r="AB12" s="70">
        <f>MAX('JURADO-1'!J12,'JURADO-2'!J12,'JURADO-3'!J12,'JURADO-4'!J12,'JURADO-5'!J12)</f>
        <v>10</v>
      </c>
      <c r="AC12" s="13">
        <f>MIN('JURADO-1'!J12,'JURADO-2'!J12,'JURADO-3'!J12,'JURADO-4'!J12,'JURADO-5'!J12)</f>
        <v>5</v>
      </c>
      <c r="AD12" s="12">
        <f>+'JURADO-1'!J12+'JURADO-2'!J12+'JURADO-3'!J12+'JURADO-4'!J12+'JURADO-5'!J12-AB12-AC12</f>
        <v>27</v>
      </c>
      <c r="AE12" s="66">
        <f>MAX('JURADO-1'!K12,'JURADO-2'!K12,'JURADO-3'!K12,'JURADO-4'!K12,'JURADO-5'!K12)</f>
        <v>10</v>
      </c>
      <c r="AF12" s="66">
        <f>MIN('JURADO-1'!K12,'JURADO-2'!K12,'JURADO-3'!K12,'JURADO-4'!K12,'JURADO-5'!K12)</f>
        <v>6</v>
      </c>
      <c r="AG12" s="66">
        <f>+'JURADO-1'!K12+'JURADO-2'!K12+'JURADO-3'!K12+'JURADO-4'!K12+'JURADO-5'!K12-AE12-AF12</f>
        <v>27</v>
      </c>
      <c r="AH12" s="66">
        <f t="shared" si="2"/>
        <v>79</v>
      </c>
      <c r="AI12" s="65"/>
      <c r="AJ12" s="7">
        <f>MAX('JURADO-1'!L12,'JURADO-2'!L12,'JURADO-3'!L12,'JURADO-4'!L12,'JURADO-5'!L12)</f>
        <v>7</v>
      </c>
      <c r="AK12" s="13">
        <f>MIN('JURADO-1'!L12,'JURADO-2'!L12,'JURADO-3'!L12,'JURADO-4'!L12,'JURADO-5'!L12)</f>
        <v>5</v>
      </c>
      <c r="AL12" s="13">
        <f>+'JURADO-1'!L12+'JURADO-2'!L12+'JURADO-3'!L12+'JURADO-4'!L12+'JURADO-5'!L12-AJ12-AK12</f>
        <v>21</v>
      </c>
      <c r="AM12" s="70">
        <f>MAX('JURADO-1'!M12,'JURADO-2'!M12,'JURADO-3'!M12,'JURADO-4'!M12,'JURADO-5'!M12)</f>
        <v>8</v>
      </c>
      <c r="AN12" s="13">
        <f>MIN('JURADO-1'!M12,'JURADO-2'!M12,'JURADO-3'!M12,'JURADO-4'!M12,'JURADO-5'!M12)</f>
        <v>5</v>
      </c>
      <c r="AO12" s="12">
        <f>+'JURADO-1'!M12+'JURADO-2'!M12+'JURADO-3'!M12+'JURADO-4'!M12+'JURADO-5'!M12-AM12-AN12</f>
        <v>21</v>
      </c>
      <c r="AP12" s="66">
        <f>MAX('JURADO-1'!N12,'JURADO-2'!N12,'JURADO-3'!N12,'JURADO-4'!N12,'JURADO-5'!N12)</f>
        <v>8</v>
      </c>
      <c r="AQ12" s="66">
        <f>MIN('JURADO-1'!N12,'JURADO-2'!N12,'JURADO-3'!N12,'JURADO-4'!N12,'JURADO-5'!N12)</f>
        <v>6</v>
      </c>
      <c r="AR12" s="66">
        <f>+'JURADO-1'!N12+'JURADO-2'!N12+'JURADO-3'!N12+'JURADO-4'!N12+'JURADO-5'!N12-AP12-AQ12</f>
        <v>21</v>
      </c>
      <c r="AS12" s="66">
        <f t="shared" si="3"/>
        <v>63</v>
      </c>
      <c r="AT12" s="10"/>
      <c r="AU12" s="7">
        <f>MAX('JURADO-1'!O12,'JURADO-2'!O12,'JURADO-3'!O12,'JURADO-4'!O12,'JURADO-5'!O12)</f>
        <v>7</v>
      </c>
      <c r="AV12" s="13">
        <f>MIN('JURADO-1'!O12,'JURADO-2'!O12,'JURADO-3'!O12,'JURADO-4'!O12,'JURADO-5'!O12)</f>
        <v>5</v>
      </c>
      <c r="AW12" s="9">
        <f>+'JURADO-1'!O12+'JURADO-2'!O12+'JURADO-3'!O12+'JURADO-4'!O12+'JURADO-5'!O12-AU12-AV12</f>
        <v>18</v>
      </c>
      <c r="AX12" s="10"/>
      <c r="AY12" s="7">
        <f>MAX('JURADO-1'!P12,'JURADO-2'!P12,'JURADO-3'!P12,'JURADO-4'!P12,'JURADO-5'!P12)</f>
        <v>7</v>
      </c>
      <c r="AZ12" s="13">
        <f>MIN('JURADO-1'!P12,'JURADO-2'!P12,'JURADO-3'!P12,'JURADO-4'!P12,'JURADO-5'!P12)</f>
        <v>5</v>
      </c>
      <c r="BA12" s="13">
        <f>+'JURADO-1'!P12+'JURADO-2'!P12+'JURADO-3'!P12+'JURADO-4'!P12+'JURADO-5'!P12-AY12-AZ12</f>
        <v>20</v>
      </c>
      <c r="BB12" s="70">
        <f>MAX('JURADO-1'!Q12,'JURADO-2'!Q12,'JURADO-3'!Q12,'JURADO-4'!Q12,'JURADO-5'!Q12)</f>
        <v>8</v>
      </c>
      <c r="BC12" s="13">
        <f>MIN('JURADO-1'!Q12,'JURADO-2'!Q12,'JURADO-3'!Q12,'JURADO-4'!Q12,'JURADO-5'!Q12)</f>
        <v>5</v>
      </c>
      <c r="BD12" s="12">
        <f>+'JURADO-1'!Q12+'JURADO-2'!Q12+'JURADO-3'!Q12+'JURADO-4'!Q12+'JURADO-5'!Q12-BB12-BC12</f>
        <v>21</v>
      </c>
      <c r="BE12" s="66">
        <f>MAX('JURADO-1'!R12,'JURADO-2'!R12,'JURADO-3'!R12,'JURADO-4'!R12,'JURADO-5'!R12)</f>
        <v>8</v>
      </c>
      <c r="BF12" s="66">
        <f>MIN('JURADO-1'!R12,'JURADO-2'!R12,'JURADO-3'!R12,'JURADO-4'!R12,'JURADO-5'!R12)</f>
        <v>6</v>
      </c>
      <c r="BG12" s="66">
        <f>+'JURADO-1'!R12+'JURADO-2'!R12+'JURADO-3'!R12+'JURADO-4'!R12+'JURADO-5'!R12-BE12-BF12</f>
        <v>21</v>
      </c>
      <c r="BH12" s="66">
        <f t="shared" si="4"/>
        <v>62</v>
      </c>
      <c r="BI12" s="10"/>
      <c r="BJ12" s="7">
        <f>MAX('JURADO-1'!S12,'JURADO-2'!S12,'JURADO-3'!S12,'JURADO-4'!S12,'JURADO-5'!S12)</f>
        <v>7</v>
      </c>
      <c r="BK12" s="13">
        <f>MIN('JURADO-1'!S12,'JURADO-2'!S12,'JURADO-3'!S12,'JURADO-4'!S12,'JURADO-5'!S12)</f>
        <v>5</v>
      </c>
      <c r="BL12" s="9">
        <f>+'JURADO-1'!S12+'JURADO-2'!S12+'JURADO-3'!S12+'JURADO-4'!S12+'JURADO-5'!S12-BJ12-BK12</f>
        <v>18</v>
      </c>
      <c r="BM12" s="10"/>
      <c r="BN12" s="7">
        <f>MAX('JURADO-1'!T12,'JURADO-2'!T12,'JURADO-3'!T12,'JURADO-4'!T12,'JURADO-5'!T12)</f>
        <v>17</v>
      </c>
      <c r="BO12" s="13">
        <f>MIN('JURADO-1'!T12,'JURADO-2'!T12,'JURADO-3'!T12,'JURADO-4'!T12,'JURADO-5'!T12)</f>
        <v>6</v>
      </c>
      <c r="BP12" s="13">
        <f>+'JURADO-1'!T12+'JURADO-2'!T12+'JURADO-3'!T12+'JURADO-4'!T12+'JURADO-5'!T12-BN12-BO12</f>
        <v>30</v>
      </c>
      <c r="BQ12" s="70">
        <f>MAX('JURADO-1'!U12,'JURADO-2'!U12,'JURADO-3'!U12,'JURADO-4'!U12,'JURADO-5'!U12)</f>
        <v>16</v>
      </c>
      <c r="BR12" s="13">
        <f>MIN('JURADO-1'!U12,'JURADO-2'!U12,'JURADO-3'!U12,'JURADO-4'!U12,'JURADO-5'!U12)</f>
        <v>7</v>
      </c>
      <c r="BS12" s="12">
        <f>+'JURADO-1'!U12+'JURADO-2'!U12+'JURADO-3'!U12+'JURADO-4'!U12+'JURADO-5'!U12-BQ12-BR12</f>
        <v>32</v>
      </c>
      <c r="BT12" s="66">
        <f>MAX('JURADO-1'!V12,'JURADO-2'!V12,'JURADO-3'!V12,'JURADO-4'!V12,'JURADO-5'!V12)</f>
        <v>15</v>
      </c>
      <c r="BU12" s="66">
        <f>MIN('JURADO-1'!V12,'JURADO-2'!V12,'JURADO-3'!V12,'JURADO-4'!V12,'JURADO-5'!V12)</f>
        <v>6</v>
      </c>
      <c r="BV12" s="66">
        <f>+'JURADO-1'!V12+'JURADO-2'!V12+'JURADO-3'!V12+'JURADO-4'!V12+'JURADO-5'!V12-BT12-BU12</f>
        <v>33</v>
      </c>
      <c r="BW12" s="66">
        <f t="shared" si="5"/>
        <v>95</v>
      </c>
      <c r="BX12" s="10"/>
      <c r="BY12" s="7">
        <f>MAX('JURADO-1'!W12,'JURADO-2'!W12,'JURADO-3'!W12,'JURADO-4'!W12,'JURADO-5'!W12)</f>
        <v>0</v>
      </c>
      <c r="BZ12" s="13">
        <f>MIN('JURADO-1'!W12,'JURADO-2'!W12,'JURADO-3'!W12,'JURADO-4'!W12,'JURADO-5'!W12)</f>
        <v>0</v>
      </c>
      <c r="CA12" s="8">
        <f>+'JURADO-1'!W12+'JURADO-2'!W12+'JURADO-3'!W12+'JURADO-4'!W12+'JURADO-5'!W12-BY12-BZ12</f>
        <v>0</v>
      </c>
      <c r="CB12" s="10"/>
      <c r="CC12" s="7">
        <f>MAX('JURADO-1'!X12,'JURADO-2'!X12,'JURADO-3'!X12,'JURADO-4'!X12,'JURADO-5'!X12)</f>
        <v>0</v>
      </c>
      <c r="CD12" s="13">
        <f>MIN('JURADO-1'!X12,'JURADO-2'!X12,'JURADO-3'!X12,'JURADO-4'!X12,'JURADO-5'!X12)</f>
        <v>0</v>
      </c>
      <c r="CE12" s="8">
        <f>+'JURADO-1'!X12+'JURADO-2'!X12+'JURADO-3'!X12+'JURADO-4'!X12+'JURADO-5'!X12-CC12-CD12</f>
        <v>0</v>
      </c>
      <c r="CF12" s="10"/>
      <c r="CG12" s="7">
        <f>MAX('JURADO-1'!Y12,'JURADO-2'!Y12,'JURADO-3'!Y12,'JURADO-4'!Y12,'JURADO-5'!Y12)</f>
        <v>15</v>
      </c>
      <c r="CH12" s="13">
        <f>MIN('JURADO-1'!Y12,'JURADO-2'!Y12,'JURADO-3'!Y12,'JURADO-4'!Y12,'JURADO-5'!Y12)</f>
        <v>6</v>
      </c>
      <c r="CI12" s="8">
        <f>+'JURADO-1'!Y12+'JURADO-2'!Y12+'JURADO-3'!Y12+'JURADO-4'!Y12+'JURADO-5'!Y12-CG12-CH12</f>
        <v>33</v>
      </c>
      <c r="CJ12" s="10"/>
      <c r="CK12" s="7">
        <f>MAX('JURADO-1'!Z12,'JURADO-2'!Z12,'JURADO-3'!Z12,'JURADO-4'!Z12,'JURADO-5'!Z12)</f>
        <v>8</v>
      </c>
      <c r="CL12" s="13">
        <f>MIN('JURADO-1'!Z12,'JURADO-2'!Z12,'JURADO-3'!Z12,'JURADO-4'!Z12,'JURADO-5'!Z12)</f>
        <v>6</v>
      </c>
      <c r="CM12" s="8">
        <f>+'JURADO-1'!Z12+'JURADO-2'!Z12+'JURADO-3'!Z12+'JURADO-4'!Z12+'JURADO-5'!Z12-CK12-CL12</f>
        <v>23</v>
      </c>
      <c r="CN12" s="10"/>
      <c r="CO12" s="11"/>
      <c r="CP12" s="100">
        <f t="shared" si="6"/>
        <v>549</v>
      </c>
      <c r="CQ12" s="89">
        <v>42765</v>
      </c>
      <c r="CR12" s="45" t="s">
        <v>15</v>
      </c>
      <c r="CS12" s="66"/>
      <c r="CT12" s="88"/>
      <c r="CU12" s="66">
        <f t="shared" si="7"/>
        <v>0</v>
      </c>
      <c r="CV12" s="66">
        <f t="shared" si="8"/>
        <v>0</v>
      </c>
      <c r="CW12" s="66">
        <f t="shared" si="9"/>
        <v>23</v>
      </c>
    </row>
    <row r="13" spans="1:101" ht="31.5" customHeight="1" thickBot="1">
      <c r="A13" s="84">
        <v>8</v>
      </c>
      <c r="B13" s="26" t="s">
        <v>62</v>
      </c>
      <c r="C13" s="70">
        <f>MAX('JURADO-1'!C13,'JURADO-2'!C13,'JURADO-3'!C13,'JURADO-4'!C13,'JURADO-5'!C13)</f>
        <v>12</v>
      </c>
      <c r="D13" s="13">
        <f>MIN('JURADO-1'!C13,'JURADO-2'!C13,'JURADO-3'!C13,'JURADO-4'!C13,'JURADO-5'!C13)</f>
        <v>6</v>
      </c>
      <c r="E13" s="12">
        <f>+'JURADO-1'!C13+'JURADO-2'!C13+'JURADO-3'!C13+'JURADO-4'!C13+'JURADO-5'!C13-C13-D13</f>
        <v>25</v>
      </c>
      <c r="F13" s="70">
        <f>MAX('JURADO-1'!D13,'JURADO-2'!D13,'JURADO-3'!D13,'JURADO-4'!D13,'JURADO-5'!D13)</f>
        <v>11</v>
      </c>
      <c r="G13" s="13">
        <f>MIN('JURADO-1'!D13,'JURADO-2'!D13,'JURADO-3'!D13,'JURADO-4'!D13,'JURADO-5'!D13)</f>
        <v>7</v>
      </c>
      <c r="H13" s="12">
        <f>+'JURADO-1'!D13+'JURADO-2'!D13+'JURADO-3'!D13+'JURADO-4'!D13+'JURADO-5'!D13-F13-G13</f>
        <v>26</v>
      </c>
      <c r="I13" s="66">
        <f>MAX('JURADO-1'!E13,'JURADO-2'!E13,'JURADO-3'!E13,'JURADO-4'!E13,'JURADO-5'!E13)</f>
        <v>11</v>
      </c>
      <c r="J13" s="66">
        <f>MIN('JURADO-1'!E13,'JURADO-2'!E13,'JURADO-3'!E13,'JURADO-4'!E13,'JURADO-5'!E13)</f>
        <v>6</v>
      </c>
      <c r="K13" s="66">
        <f>+'JURADO-1'!E13+'JURADO-2'!E13+'JURADO-3'!E13+'JURADO-4'!E13+'JURADO-5'!E13-I13-J13</f>
        <v>26</v>
      </c>
      <c r="L13" s="66">
        <f t="shared" si="0"/>
        <v>77</v>
      </c>
      <c r="M13" s="146"/>
      <c r="N13" s="7">
        <f>MAX('JURADO-1'!F13,'JURADO-2'!F13,'JURADO-3'!F13,'JURADO-4'!F13,'JURADO-5'!F13)</f>
        <v>12</v>
      </c>
      <c r="O13" s="13">
        <f>MIN('JURADO-1'!F13,'JURADO-2'!F13,'JURADO-3'!F13,'JURADO-4'!F13,'JURADO-5'!F13)</f>
        <v>6</v>
      </c>
      <c r="P13" s="13">
        <f>+'JURADO-1'!F13+'JURADO-2'!F13+'JURADO-3'!F13+'JURADO-4'!F13+'JURADO-5'!F13-N13-O13</f>
        <v>25</v>
      </c>
      <c r="Q13" s="70">
        <f>MAX('JURADO-1'!G13,'JURADO-2'!G13,'JURADO-3'!G13,'JURADO-4'!G13,'JURADO-5'!G13)</f>
        <v>11</v>
      </c>
      <c r="R13" s="13">
        <f>MIN('JURADO-1'!G13,'JURADO-2'!G13,'JURADO-3'!G13,'JURADO-4'!G13,'JURADO-5'!G13)</f>
        <v>6</v>
      </c>
      <c r="S13" s="12">
        <f>+'JURADO-1'!G13+'JURADO-2'!G13+'JURADO-3'!G13+'JURADO-4'!G13+'JURADO-5'!G13-Q13-R13</f>
        <v>24</v>
      </c>
      <c r="T13" s="66">
        <f>MAX('JURADO-1'!H13,'JURADO-2'!H13,'JURADO-3'!H13,'JURADO-4'!H13,'JURADO-5'!H13)</f>
        <v>10</v>
      </c>
      <c r="U13" s="66">
        <f>MIN('JURADO-1'!H13,'JURADO-2'!H13,'JURADO-3'!H13,'JURADO-4'!H13,'JURADO-5'!H13)</f>
        <v>6</v>
      </c>
      <c r="V13" s="66">
        <f>+'JURADO-1'!H13+'JURADO-2'!H13+'JURADO-3'!H13+'JURADO-4'!H13+'JURADO-5'!H13-T13-U13</f>
        <v>27</v>
      </c>
      <c r="W13" s="66">
        <f t="shared" si="1"/>
        <v>76</v>
      </c>
      <c r="X13" s="65"/>
      <c r="Y13" s="7">
        <f>MAX('JURADO-1'!I13,'JURADO-2'!I13,'JURADO-3'!I13,'JURADO-4'!I13,'JURADO-5'!I13)</f>
        <v>12</v>
      </c>
      <c r="Z13" s="13">
        <f>MIN('JURADO-1'!I13,'JURADO-2'!I13,'JURADO-3'!I13,'JURADO-4'!I13,'JURADO-5'!I13)</f>
        <v>6</v>
      </c>
      <c r="AA13" s="13">
        <f>+'JURADO-1'!I13+'JURADO-2'!I13+'JURADO-3'!I13+'JURADO-4'!I13+'JURADO-5'!I13-Y13-Z13</f>
        <v>27</v>
      </c>
      <c r="AB13" s="70">
        <f>MAX('JURADO-1'!J13,'JURADO-2'!J13,'JURADO-3'!J13,'JURADO-4'!J13,'JURADO-5'!J13)</f>
        <v>11</v>
      </c>
      <c r="AC13" s="13">
        <f>MIN('JURADO-1'!J13,'JURADO-2'!J13,'JURADO-3'!J13,'JURADO-4'!J13,'JURADO-5'!J13)</f>
        <v>6</v>
      </c>
      <c r="AD13" s="12">
        <f>+'JURADO-1'!J13+'JURADO-2'!J13+'JURADO-3'!J13+'JURADO-4'!J13+'JURADO-5'!J13-AB13-AC13</f>
        <v>24</v>
      </c>
      <c r="AE13" s="66">
        <f>MAX('JURADO-1'!K13,'JURADO-2'!K13,'JURADO-3'!K13,'JURADO-4'!K13,'JURADO-5'!K13)</f>
        <v>11</v>
      </c>
      <c r="AF13" s="66">
        <f>MIN('JURADO-1'!K13,'JURADO-2'!K13,'JURADO-3'!K13,'JURADO-4'!K13,'JURADO-5'!K13)</f>
        <v>6</v>
      </c>
      <c r="AG13" s="66">
        <f>+'JURADO-1'!K13+'JURADO-2'!K13+'JURADO-3'!K13+'JURADO-4'!K13+'JURADO-5'!K13-AE13-AF13</f>
        <v>27</v>
      </c>
      <c r="AH13" s="66">
        <f t="shared" si="2"/>
        <v>78</v>
      </c>
      <c r="AI13" s="65"/>
      <c r="AJ13" s="7">
        <f>MAX('JURADO-1'!L13,'JURADO-2'!L13,'JURADO-3'!L13,'JURADO-4'!L13,'JURADO-5'!L13)</f>
        <v>7</v>
      </c>
      <c r="AK13" s="13">
        <f>MIN('JURADO-1'!L13,'JURADO-2'!L13,'JURADO-3'!L13,'JURADO-4'!L13,'JURADO-5'!L13)</f>
        <v>5</v>
      </c>
      <c r="AL13" s="13">
        <f>+'JURADO-1'!L13+'JURADO-2'!L13+'JURADO-3'!L13+'JURADO-4'!L13+'JURADO-5'!L13-AJ13-AK13</f>
        <v>16</v>
      </c>
      <c r="AM13" s="70">
        <f>MAX('JURADO-1'!M13,'JURADO-2'!M13,'JURADO-3'!M13,'JURADO-4'!M13,'JURADO-5'!M13)</f>
        <v>7</v>
      </c>
      <c r="AN13" s="13">
        <f>MIN('JURADO-1'!M13,'JURADO-2'!M13,'JURADO-3'!M13,'JURADO-4'!M13,'JURADO-5'!M13)</f>
        <v>5</v>
      </c>
      <c r="AO13" s="12">
        <f>+'JURADO-1'!M13+'JURADO-2'!M13+'JURADO-3'!M13+'JURADO-4'!M13+'JURADO-5'!M13-AM13-AN13</f>
        <v>18</v>
      </c>
      <c r="AP13" s="66">
        <f>MAX('JURADO-1'!N13,'JURADO-2'!N13,'JURADO-3'!N13,'JURADO-4'!N13,'JURADO-5'!N13)</f>
        <v>7</v>
      </c>
      <c r="AQ13" s="66">
        <f>MIN('JURADO-1'!N13,'JURADO-2'!N13,'JURADO-3'!N13,'JURADO-4'!N13,'JURADO-5'!N13)</f>
        <v>5</v>
      </c>
      <c r="AR13" s="66">
        <f>+'JURADO-1'!N13+'JURADO-2'!N13+'JURADO-3'!N13+'JURADO-4'!N13+'JURADO-5'!N13-AP13-AQ13</f>
        <v>19</v>
      </c>
      <c r="AS13" s="66">
        <f t="shared" si="3"/>
        <v>53</v>
      </c>
      <c r="AT13" s="10"/>
      <c r="AU13" s="7">
        <f>MAX('JURADO-1'!O13,'JURADO-2'!O13,'JURADO-3'!O13,'JURADO-4'!O13,'JURADO-5'!O13)</f>
        <v>7</v>
      </c>
      <c r="AV13" s="13">
        <f>MIN('JURADO-1'!O13,'JURADO-2'!O13,'JURADO-3'!O13,'JURADO-4'!O13,'JURADO-5'!O13)</f>
        <v>5</v>
      </c>
      <c r="AW13" s="9">
        <f>+'JURADO-1'!O13+'JURADO-2'!O13+'JURADO-3'!O13+'JURADO-4'!O13+'JURADO-5'!O13-AU13-AV13</f>
        <v>18</v>
      </c>
      <c r="AX13" s="10"/>
      <c r="AY13" s="7">
        <f>MAX('JURADO-1'!P13,'JURADO-2'!P13,'JURADO-3'!P13,'JURADO-4'!P13,'JURADO-5'!P13)</f>
        <v>7</v>
      </c>
      <c r="AZ13" s="13">
        <f>MIN('JURADO-1'!P13,'JURADO-2'!P13,'JURADO-3'!P13,'JURADO-4'!P13,'JURADO-5'!P13)</f>
        <v>5</v>
      </c>
      <c r="BA13" s="13">
        <f>+'JURADO-1'!P13+'JURADO-2'!P13+'JURADO-3'!P13+'JURADO-4'!P13+'JURADO-5'!P13-AY13-AZ13</f>
        <v>16</v>
      </c>
      <c r="BB13" s="70">
        <f>MAX('JURADO-1'!Q13,'JURADO-2'!Q13,'JURADO-3'!Q13,'JURADO-4'!Q13,'JURADO-5'!Q13)</f>
        <v>7</v>
      </c>
      <c r="BC13" s="13">
        <f>MIN('JURADO-1'!Q13,'JURADO-2'!Q13,'JURADO-3'!Q13,'JURADO-4'!Q13,'JURADO-5'!Q13)</f>
        <v>5</v>
      </c>
      <c r="BD13" s="12">
        <f>+'JURADO-1'!Q13+'JURADO-2'!Q13+'JURADO-3'!Q13+'JURADO-4'!Q13+'JURADO-5'!Q13-BB13-BC13</f>
        <v>18</v>
      </c>
      <c r="BE13" s="66">
        <f>MAX('JURADO-1'!R13,'JURADO-2'!R13,'JURADO-3'!R13,'JURADO-4'!R13,'JURADO-5'!R13)</f>
        <v>7</v>
      </c>
      <c r="BF13" s="66">
        <f>MIN('JURADO-1'!R13,'JURADO-2'!R13,'JURADO-3'!R13,'JURADO-4'!R13,'JURADO-5'!R13)</f>
        <v>5</v>
      </c>
      <c r="BG13" s="66">
        <f>+'JURADO-1'!R13+'JURADO-2'!R13+'JURADO-3'!R13+'JURADO-4'!R13+'JURADO-5'!R13-BE13-BF13</f>
        <v>19</v>
      </c>
      <c r="BH13" s="66">
        <f t="shared" si="4"/>
        <v>53</v>
      </c>
      <c r="BI13" s="10"/>
      <c r="BJ13" s="7">
        <f>MAX('JURADO-1'!S13,'JURADO-2'!S13,'JURADO-3'!S13,'JURADO-4'!S13,'JURADO-5'!S13)</f>
        <v>7</v>
      </c>
      <c r="BK13" s="13">
        <f>MIN('JURADO-1'!S13,'JURADO-2'!S13,'JURADO-3'!S13,'JURADO-4'!S13,'JURADO-5'!S13)</f>
        <v>5</v>
      </c>
      <c r="BL13" s="9">
        <f>+'JURADO-1'!S13+'JURADO-2'!S13+'JURADO-3'!S13+'JURADO-4'!S13+'JURADO-5'!S13-BJ13-BK13</f>
        <v>18</v>
      </c>
      <c r="BM13" s="10"/>
      <c r="BN13" s="7">
        <f>MAX('JURADO-1'!T13,'JURADO-2'!T13,'JURADO-3'!T13,'JURADO-4'!T13,'JURADO-5'!T13)</f>
        <v>17</v>
      </c>
      <c r="BO13" s="13">
        <f>MIN('JURADO-1'!T13,'JURADO-2'!T13,'JURADO-3'!T13,'JURADO-4'!T13,'JURADO-5'!T13)</f>
        <v>7</v>
      </c>
      <c r="BP13" s="13">
        <f>+'JURADO-1'!T13+'JURADO-2'!T13+'JURADO-3'!T13+'JURADO-4'!T13+'JURADO-5'!T13-BN13-BO13</f>
        <v>28</v>
      </c>
      <c r="BQ13" s="70">
        <f>MAX('JURADO-1'!U13,'JURADO-2'!U13,'JURADO-3'!U13,'JURADO-4'!U13,'JURADO-5'!U13)</f>
        <v>16</v>
      </c>
      <c r="BR13" s="13">
        <f>MIN('JURADO-1'!U13,'JURADO-2'!U13,'JURADO-3'!U13,'JURADO-4'!U13,'JURADO-5'!U13)</f>
        <v>8</v>
      </c>
      <c r="BS13" s="12">
        <f>+'JURADO-1'!U13+'JURADO-2'!U13+'JURADO-3'!U13+'JURADO-4'!U13+'JURADO-5'!U13-BQ13-BR13</f>
        <v>30</v>
      </c>
      <c r="BT13" s="66">
        <f>MAX('JURADO-1'!V13,'JURADO-2'!V13,'JURADO-3'!V13,'JURADO-4'!V13,'JURADO-5'!V13)</f>
        <v>16</v>
      </c>
      <c r="BU13" s="66">
        <f>MIN('JURADO-1'!V13,'JURADO-2'!V13,'JURADO-3'!V13,'JURADO-4'!V13,'JURADO-5'!V13)</f>
        <v>7</v>
      </c>
      <c r="BV13" s="66">
        <f>+'JURADO-1'!V13+'JURADO-2'!V13+'JURADO-3'!V13+'JURADO-4'!V13+'JURADO-5'!V13-BT13-BU13</f>
        <v>33</v>
      </c>
      <c r="BW13" s="66">
        <f t="shared" si="5"/>
        <v>91</v>
      </c>
      <c r="BX13" s="10"/>
      <c r="BY13" s="7">
        <f>MAX('JURADO-1'!W13,'JURADO-2'!W13,'JURADO-3'!W13,'JURADO-4'!W13,'JURADO-5'!W13)</f>
        <v>0</v>
      </c>
      <c r="BZ13" s="13">
        <f>MIN('JURADO-1'!W13,'JURADO-2'!W13,'JURADO-3'!W13,'JURADO-4'!W13,'JURADO-5'!W13)</f>
        <v>0</v>
      </c>
      <c r="CA13" s="8">
        <f>+'JURADO-1'!W13+'JURADO-2'!W13+'JURADO-3'!W13+'JURADO-4'!W13+'JURADO-5'!W13-BY13-BZ13</f>
        <v>0</v>
      </c>
      <c r="CB13" s="10"/>
      <c r="CC13" s="7">
        <f>MAX('JURADO-1'!X13,'JURADO-2'!X13,'JURADO-3'!X13,'JURADO-4'!X13,'JURADO-5'!X13)</f>
        <v>0</v>
      </c>
      <c r="CD13" s="13">
        <f>MIN('JURADO-1'!X13,'JURADO-2'!X13,'JURADO-3'!X13,'JURADO-4'!X13,'JURADO-5'!X13)</f>
        <v>0</v>
      </c>
      <c r="CE13" s="8">
        <f>+'JURADO-1'!X13+'JURADO-2'!X13+'JURADO-3'!X13+'JURADO-4'!X13+'JURADO-5'!X13-CC13-CD13</f>
        <v>0</v>
      </c>
      <c r="CF13" s="10"/>
      <c r="CG13" s="7">
        <f>MAX('JURADO-1'!Y13,'JURADO-2'!Y13,'JURADO-3'!Y13,'JURADO-4'!Y13,'JURADO-5'!Y13)</f>
        <v>17</v>
      </c>
      <c r="CH13" s="13">
        <f>MIN('JURADO-1'!Y13,'JURADO-2'!Y13,'JURADO-3'!Y13,'JURADO-4'!Y13,'JURADO-5'!Y13)</f>
        <v>7</v>
      </c>
      <c r="CI13" s="8">
        <f>+'JURADO-1'!Y13+'JURADO-2'!Y13+'JURADO-3'!Y13+'JURADO-4'!Y13+'JURADO-5'!Y13-CG13-CH13</f>
        <v>33</v>
      </c>
      <c r="CJ13" s="10"/>
      <c r="CK13" s="7">
        <f>MAX('JURADO-1'!Z13,'JURADO-2'!Z13,'JURADO-3'!Z13,'JURADO-4'!Z13,'JURADO-5'!Z13)</f>
        <v>8</v>
      </c>
      <c r="CL13" s="13">
        <f>MIN('JURADO-1'!Z13,'JURADO-2'!Z13,'JURADO-3'!Z13,'JURADO-4'!Z13,'JURADO-5'!Z13)</f>
        <v>6</v>
      </c>
      <c r="CM13" s="8">
        <f>+'JURADO-1'!Z13+'JURADO-2'!Z13+'JURADO-3'!Z13+'JURADO-4'!Z13+'JURADO-5'!Z13-CK13-CL13</f>
        <v>21</v>
      </c>
      <c r="CN13" s="10"/>
      <c r="CO13" s="11"/>
      <c r="CP13" s="100">
        <f t="shared" si="6"/>
        <v>518</v>
      </c>
      <c r="CQ13" s="89">
        <v>42765</v>
      </c>
      <c r="CR13" s="45" t="s">
        <v>28</v>
      </c>
      <c r="CS13" s="66"/>
      <c r="CT13" s="88"/>
      <c r="CU13" s="66">
        <f t="shared" si="7"/>
        <v>0</v>
      </c>
      <c r="CV13" s="66">
        <f t="shared" si="8"/>
        <v>0</v>
      </c>
      <c r="CW13" s="66">
        <f t="shared" si="9"/>
        <v>21</v>
      </c>
    </row>
    <row r="14" spans="1:101" ht="31.5" customHeight="1" thickBot="1">
      <c r="A14" s="85">
        <v>9</v>
      </c>
      <c r="B14" s="26" t="s">
        <v>63</v>
      </c>
      <c r="C14" s="70">
        <f>MAX('JURADO-1'!C14,'JURADO-2'!C14,'JURADO-3'!C14,'JURADO-4'!C14,'JURADO-5'!C14)</f>
        <v>10</v>
      </c>
      <c r="D14" s="13">
        <f>MIN('JURADO-1'!C14,'JURADO-2'!C14,'JURADO-3'!C14,'JURADO-4'!C14,'JURADO-5'!C14)</f>
        <v>4</v>
      </c>
      <c r="E14" s="12">
        <f>+'JURADO-1'!C14+'JURADO-2'!C14+'JURADO-3'!C14+'JURADO-4'!C14+'JURADO-5'!C14-C14-D14</f>
        <v>17</v>
      </c>
      <c r="F14" s="70">
        <f>MAX('JURADO-1'!D14,'JURADO-2'!D14,'JURADO-3'!D14,'JURADO-4'!D14,'JURADO-5'!D14)</f>
        <v>11</v>
      </c>
      <c r="G14" s="13">
        <f>MIN('JURADO-1'!D14,'JURADO-2'!D14,'JURADO-3'!D14,'JURADO-4'!D14,'JURADO-5'!D14)</f>
        <v>4</v>
      </c>
      <c r="H14" s="12">
        <f>+'JURADO-1'!D14+'JURADO-2'!D14+'JURADO-3'!D14+'JURADO-4'!D14+'JURADO-5'!D14-F14-G14</f>
        <v>17</v>
      </c>
      <c r="I14" s="66">
        <f>MAX('JURADO-1'!E14,'JURADO-2'!E14,'JURADO-3'!E14,'JURADO-4'!E14,'JURADO-5'!E14)</f>
        <v>10</v>
      </c>
      <c r="J14" s="66">
        <f>MIN('JURADO-1'!E14,'JURADO-2'!E14,'JURADO-3'!E14,'JURADO-4'!E14,'JURADO-5'!E14)</f>
        <v>3</v>
      </c>
      <c r="K14" s="66">
        <f>+'JURADO-1'!E14+'JURADO-2'!E14+'JURADO-3'!E14+'JURADO-4'!E14+'JURADO-5'!E14-I14-J14</f>
        <v>17</v>
      </c>
      <c r="L14" s="66">
        <f t="shared" si="0"/>
        <v>51</v>
      </c>
      <c r="M14" s="146"/>
      <c r="N14" s="7">
        <f>MAX('JURADO-1'!F14,'JURADO-2'!F14,'JURADO-3'!F14,'JURADO-4'!F14,'JURADO-5'!F14)</f>
        <v>11</v>
      </c>
      <c r="O14" s="13">
        <f>MIN('JURADO-1'!F14,'JURADO-2'!F14,'JURADO-3'!F14,'JURADO-4'!F14,'JURADO-5'!F14)</f>
        <v>4</v>
      </c>
      <c r="P14" s="13">
        <f>+'JURADO-1'!F14+'JURADO-2'!F14+'JURADO-3'!F14+'JURADO-4'!F14+'JURADO-5'!F14-N14-O14</f>
        <v>17</v>
      </c>
      <c r="Q14" s="70">
        <f>MAX('JURADO-1'!G14,'JURADO-2'!G14,'JURADO-3'!G14,'JURADO-4'!G14,'JURADO-5'!G14)</f>
        <v>11</v>
      </c>
      <c r="R14" s="13">
        <f>MIN('JURADO-1'!G14,'JURADO-2'!G14,'JURADO-3'!G14,'JURADO-4'!G14,'JURADO-5'!G14)</f>
        <v>4</v>
      </c>
      <c r="S14" s="12">
        <f>+'JURADO-1'!G14+'JURADO-2'!G14+'JURADO-3'!G14+'JURADO-4'!G14+'JURADO-5'!G14-Q14-R14</f>
        <v>15</v>
      </c>
      <c r="T14" s="66">
        <f>MAX('JURADO-1'!H14,'JURADO-2'!H14,'JURADO-3'!H14,'JURADO-4'!H14,'JURADO-5'!H14)</f>
        <v>10</v>
      </c>
      <c r="U14" s="66">
        <f>MIN('JURADO-1'!H14,'JURADO-2'!H14,'JURADO-3'!H14,'JURADO-4'!H14,'JURADO-5'!H14)</f>
        <v>4</v>
      </c>
      <c r="V14" s="66">
        <f>+'JURADO-1'!H14+'JURADO-2'!H14+'JURADO-3'!H14+'JURADO-4'!H14+'JURADO-5'!H14-T14-U14</f>
        <v>15</v>
      </c>
      <c r="W14" s="66">
        <f t="shared" si="1"/>
        <v>47</v>
      </c>
      <c r="X14" s="65"/>
      <c r="Y14" s="7">
        <f>MAX('JURADO-1'!I14,'JURADO-2'!I14,'JURADO-3'!I14,'JURADO-4'!I14,'JURADO-5'!I14)</f>
        <v>11</v>
      </c>
      <c r="Z14" s="13">
        <f>MIN('JURADO-1'!I14,'JURADO-2'!I14,'JURADO-3'!I14,'JURADO-4'!I14,'JURADO-5'!I14)</f>
        <v>5</v>
      </c>
      <c r="AA14" s="13">
        <f>+'JURADO-1'!I14+'JURADO-2'!I14+'JURADO-3'!I14+'JURADO-4'!I14+'JURADO-5'!I14-Y14-Z14</f>
        <v>20</v>
      </c>
      <c r="AB14" s="70">
        <f>MAX('JURADO-1'!J14,'JURADO-2'!J14,'JURADO-3'!J14,'JURADO-4'!J14,'JURADO-5'!J14)</f>
        <v>11</v>
      </c>
      <c r="AC14" s="13">
        <f>MIN('JURADO-1'!J14,'JURADO-2'!J14,'JURADO-3'!J14,'JURADO-4'!J14,'JURADO-5'!J14)</f>
        <v>4</v>
      </c>
      <c r="AD14" s="12">
        <f>+'JURADO-1'!J14+'JURADO-2'!J14+'JURADO-3'!J14+'JURADO-4'!J14+'JURADO-5'!J14-AB14-AC14</f>
        <v>15</v>
      </c>
      <c r="AE14" s="66">
        <f>MAX('JURADO-1'!K14,'JURADO-2'!K14,'JURADO-3'!K14,'JURADO-4'!K14,'JURADO-5'!K14)</f>
        <v>10</v>
      </c>
      <c r="AF14" s="66">
        <f>MIN('JURADO-1'!K14,'JURADO-2'!K14,'JURADO-3'!K14,'JURADO-4'!K14,'JURADO-5'!K14)</f>
        <v>4</v>
      </c>
      <c r="AG14" s="66">
        <f>+'JURADO-1'!K14+'JURADO-2'!K14+'JURADO-3'!K14+'JURADO-4'!K14+'JURADO-5'!K14-AE14-AF14</f>
        <v>15</v>
      </c>
      <c r="AH14" s="66">
        <f t="shared" si="2"/>
        <v>50</v>
      </c>
      <c r="AI14" s="65"/>
      <c r="AJ14" s="7">
        <f>MAX('JURADO-1'!L14,'JURADO-2'!L14,'JURADO-3'!L14,'JURADO-4'!L14,'JURADO-5'!L14)</f>
        <v>6</v>
      </c>
      <c r="AK14" s="13">
        <f>MIN('JURADO-1'!L14,'JURADO-2'!L14,'JURADO-3'!L14,'JURADO-4'!L14,'JURADO-5'!L14)</f>
        <v>3</v>
      </c>
      <c r="AL14" s="13">
        <f>+'JURADO-1'!L14+'JURADO-2'!L14+'JURADO-3'!L14+'JURADO-4'!L14+'JURADO-5'!L14-AJ14-AK14</f>
        <v>13</v>
      </c>
      <c r="AM14" s="70">
        <f>MAX('JURADO-1'!M14,'JURADO-2'!M14,'JURADO-3'!M14,'JURADO-4'!M14,'JURADO-5'!M14)</f>
        <v>6</v>
      </c>
      <c r="AN14" s="13">
        <f>MIN('JURADO-1'!M14,'JURADO-2'!M14,'JURADO-3'!M14,'JURADO-4'!M14,'JURADO-5'!M14)</f>
        <v>3</v>
      </c>
      <c r="AO14" s="12">
        <f>+'JURADO-1'!M14+'JURADO-2'!M14+'JURADO-3'!M14+'JURADO-4'!M14+'JURADO-5'!M14-AM14-AN14</f>
        <v>14</v>
      </c>
      <c r="AP14" s="66">
        <f>MAX('JURADO-1'!N14,'JURADO-2'!N14,'JURADO-3'!N14,'JURADO-4'!N14,'JURADO-5'!N14)</f>
        <v>6</v>
      </c>
      <c r="AQ14" s="66">
        <f>MIN('JURADO-1'!N14,'JURADO-2'!N14,'JURADO-3'!N14,'JURADO-4'!N14,'JURADO-5'!N14)</f>
        <v>4</v>
      </c>
      <c r="AR14" s="66">
        <f>+'JURADO-1'!N14+'JURADO-2'!N14+'JURADO-3'!N14+'JURADO-4'!N14+'JURADO-5'!N14-AP14-AQ14</f>
        <v>13</v>
      </c>
      <c r="AS14" s="66">
        <f t="shared" si="3"/>
        <v>40</v>
      </c>
      <c r="AT14" s="10"/>
      <c r="AU14" s="7">
        <f>MAX('JURADO-1'!O14,'JURADO-2'!O14,'JURADO-3'!O14,'JURADO-4'!O14,'JURADO-5'!O14)</f>
        <v>6</v>
      </c>
      <c r="AV14" s="13">
        <f>MIN('JURADO-1'!O14,'JURADO-2'!O14,'JURADO-3'!O14,'JURADO-4'!O14,'JURADO-5'!O14)</f>
        <v>3</v>
      </c>
      <c r="AW14" s="9">
        <f>+'JURADO-1'!O14+'JURADO-2'!O14+'JURADO-3'!O14+'JURADO-4'!O14+'JURADO-5'!O14-AU14-AV14</f>
        <v>14</v>
      </c>
      <c r="AX14" s="10"/>
      <c r="AY14" s="7">
        <f>MAX('JURADO-1'!P14,'JURADO-2'!P14,'JURADO-3'!P14,'JURADO-4'!P14,'JURADO-5'!P14)</f>
        <v>7</v>
      </c>
      <c r="AZ14" s="13">
        <f>MIN('JURADO-1'!P14,'JURADO-2'!P14,'JURADO-3'!P14,'JURADO-4'!P14,'JURADO-5'!P14)</f>
        <v>3</v>
      </c>
      <c r="BA14" s="13">
        <f>+'JURADO-1'!P14+'JURADO-2'!P14+'JURADO-3'!P14+'JURADO-4'!P14+'JURADO-5'!P14-AY14-AZ14</f>
        <v>13</v>
      </c>
      <c r="BB14" s="70">
        <f>MAX('JURADO-1'!Q14,'JURADO-2'!Q14,'JURADO-3'!Q14,'JURADO-4'!Q14,'JURADO-5'!Q14)</f>
        <v>6</v>
      </c>
      <c r="BC14" s="13">
        <f>MIN('JURADO-1'!Q14,'JURADO-2'!Q14,'JURADO-3'!Q14,'JURADO-4'!Q14,'JURADO-5'!Q14)</f>
        <v>3</v>
      </c>
      <c r="BD14" s="12">
        <f>+'JURADO-1'!Q14+'JURADO-2'!Q14+'JURADO-3'!Q14+'JURADO-4'!Q14+'JURADO-5'!Q14-BB14-BC14</f>
        <v>14</v>
      </c>
      <c r="BE14" s="66">
        <f>MAX('JURADO-1'!R14,'JURADO-2'!R14,'JURADO-3'!R14,'JURADO-4'!R14,'JURADO-5'!R14)</f>
        <v>6</v>
      </c>
      <c r="BF14" s="66">
        <f>MIN('JURADO-1'!R14,'JURADO-2'!R14,'JURADO-3'!R14,'JURADO-4'!R14,'JURADO-5'!R14)</f>
        <v>4</v>
      </c>
      <c r="BG14" s="66">
        <f>+'JURADO-1'!R14+'JURADO-2'!R14+'JURADO-3'!R14+'JURADO-4'!R14+'JURADO-5'!R14-BE14-BF14</f>
        <v>13</v>
      </c>
      <c r="BH14" s="66">
        <f t="shared" si="4"/>
        <v>40</v>
      </c>
      <c r="BI14" s="10"/>
      <c r="BJ14" s="7">
        <f>MAX('JURADO-1'!S14,'JURADO-2'!S14,'JURADO-3'!S14,'JURADO-4'!S14,'JURADO-5'!S14)</f>
        <v>6</v>
      </c>
      <c r="BK14" s="13">
        <f>MIN('JURADO-1'!S14,'JURADO-2'!S14,'JURADO-3'!S14,'JURADO-4'!S14,'JURADO-5'!S14)</f>
        <v>3</v>
      </c>
      <c r="BL14" s="9">
        <f>+'JURADO-1'!S14+'JURADO-2'!S14+'JURADO-3'!S14+'JURADO-4'!S14+'JURADO-5'!S14-BJ14-BK14</f>
        <v>14</v>
      </c>
      <c r="BM14" s="10"/>
      <c r="BN14" s="7">
        <f>MAX('JURADO-1'!T14,'JURADO-2'!T14,'JURADO-3'!T14,'JURADO-4'!T14,'JURADO-5'!T14)</f>
        <v>15</v>
      </c>
      <c r="BO14" s="13">
        <f>MIN('JURADO-1'!T14,'JURADO-2'!T14,'JURADO-3'!T14,'JURADO-4'!T14,'JURADO-5'!T14)</f>
        <v>5</v>
      </c>
      <c r="BP14" s="13">
        <f>+'JURADO-1'!T14+'JURADO-2'!T14+'JURADO-3'!T14+'JURADO-4'!T14+'JURADO-5'!T14-BN14-BO14</f>
        <v>22</v>
      </c>
      <c r="BQ14" s="70">
        <f>MAX('JURADO-1'!U14,'JURADO-2'!U14,'JURADO-3'!U14,'JURADO-4'!U14,'JURADO-5'!U14)</f>
        <v>14</v>
      </c>
      <c r="BR14" s="13">
        <f>MIN('JURADO-1'!U14,'JURADO-2'!U14,'JURADO-3'!U14,'JURADO-4'!U14,'JURADO-5'!U14)</f>
        <v>5</v>
      </c>
      <c r="BS14" s="12">
        <f>+'JURADO-1'!U14+'JURADO-2'!U14+'JURADO-3'!U14+'JURADO-4'!U14+'JURADO-5'!U14-BQ14-BR14</f>
        <v>22</v>
      </c>
      <c r="BT14" s="66">
        <f>MAX('JURADO-1'!V14,'JURADO-2'!V14,'JURADO-3'!V14,'JURADO-4'!V14,'JURADO-5'!V14)</f>
        <v>14</v>
      </c>
      <c r="BU14" s="66">
        <f>MIN('JURADO-1'!V14,'JURADO-2'!V14,'JURADO-3'!V14,'JURADO-4'!V14,'JURADO-5'!V14)</f>
        <v>4</v>
      </c>
      <c r="BV14" s="66">
        <f>+'JURADO-1'!V14+'JURADO-2'!V14+'JURADO-3'!V14+'JURADO-4'!V14+'JURADO-5'!V14-BT14-BU14</f>
        <v>20</v>
      </c>
      <c r="BW14" s="66">
        <f t="shared" si="5"/>
        <v>64</v>
      </c>
      <c r="BX14" s="10"/>
      <c r="BY14" s="7">
        <f>MAX('JURADO-1'!W14,'JURADO-2'!W14,'JURADO-3'!W14,'JURADO-4'!W14,'JURADO-5'!W14)</f>
        <v>0</v>
      </c>
      <c r="BZ14" s="13">
        <f>MIN('JURADO-1'!W14,'JURADO-2'!W14,'JURADO-3'!W14,'JURADO-4'!W14,'JURADO-5'!W14)</f>
        <v>0</v>
      </c>
      <c r="CA14" s="8">
        <f>+'JURADO-1'!W14+'JURADO-2'!W14+'JURADO-3'!W14+'JURADO-4'!W14+'JURADO-5'!W14-BY14-BZ14</f>
        <v>0</v>
      </c>
      <c r="CB14" s="10"/>
      <c r="CC14" s="7">
        <f>MAX('JURADO-1'!X14,'JURADO-2'!X14,'JURADO-3'!X14,'JURADO-4'!X14,'JURADO-5'!X14)</f>
        <v>0</v>
      </c>
      <c r="CD14" s="13">
        <f>MIN('JURADO-1'!X14,'JURADO-2'!X14,'JURADO-3'!X14,'JURADO-4'!X14,'JURADO-5'!X14)</f>
        <v>0</v>
      </c>
      <c r="CE14" s="8">
        <f>+'JURADO-1'!X14+'JURADO-2'!X14+'JURADO-3'!X14+'JURADO-4'!X14+'JURADO-5'!X14-CC14-CD14</f>
        <v>0</v>
      </c>
      <c r="CF14" s="10"/>
      <c r="CG14" s="7">
        <f>MAX('JURADO-1'!Y14,'JURADO-2'!Y14,'JURADO-3'!Y14,'JURADO-4'!Y14,'JURADO-5'!Y14)</f>
        <v>14</v>
      </c>
      <c r="CH14" s="13">
        <f>MIN('JURADO-1'!Y14,'JURADO-2'!Y14,'JURADO-3'!Y14,'JURADO-4'!Y14,'JURADO-5'!Y14)</f>
        <v>3</v>
      </c>
      <c r="CI14" s="8">
        <f>+'JURADO-1'!Y14+'JURADO-2'!Y14+'JURADO-3'!Y14+'JURADO-4'!Y14+'JURADO-5'!Y14-CG14-CH14</f>
        <v>20</v>
      </c>
      <c r="CJ14" s="10"/>
      <c r="CK14" s="7">
        <f>MAX('JURADO-1'!Z14,'JURADO-2'!Z14,'JURADO-3'!Z14,'JURADO-4'!Z14,'JURADO-5'!Z14)</f>
        <v>6</v>
      </c>
      <c r="CL14" s="13">
        <f>MIN('JURADO-1'!Z14,'JURADO-2'!Z14,'JURADO-3'!Z14,'JURADO-4'!Z14,'JURADO-5'!Z14)</f>
        <v>3</v>
      </c>
      <c r="CM14" s="8">
        <f>+'JURADO-1'!Z14+'JURADO-2'!Z14+'JURADO-3'!Z14+'JURADO-4'!Z14+'JURADO-5'!Z14-CK14-CL14</f>
        <v>17</v>
      </c>
      <c r="CN14" s="10"/>
      <c r="CO14" s="11"/>
      <c r="CP14" s="100">
        <f t="shared" si="6"/>
        <v>357</v>
      </c>
      <c r="CQ14" s="89">
        <v>42766</v>
      </c>
      <c r="CR14" s="45" t="s">
        <v>28</v>
      </c>
      <c r="CS14" s="66"/>
      <c r="CT14" s="88"/>
      <c r="CU14" s="66">
        <f t="shared" si="7"/>
        <v>0</v>
      </c>
      <c r="CV14" s="66">
        <f t="shared" si="8"/>
        <v>0</v>
      </c>
      <c r="CW14" s="66">
        <f t="shared" si="9"/>
        <v>17</v>
      </c>
    </row>
    <row r="15" spans="1:101" ht="31.5" customHeight="1" thickBot="1">
      <c r="A15" s="86">
        <v>10</v>
      </c>
      <c r="B15" s="26" t="s">
        <v>64</v>
      </c>
      <c r="C15" s="70">
        <f>MAX('JURADO-1'!C15,'JURADO-2'!C15,'JURADO-3'!C15,'JURADO-4'!C15,'JURADO-5'!C15)</f>
        <v>12</v>
      </c>
      <c r="D15" s="13">
        <f>MIN('JURADO-1'!C15,'JURADO-2'!C15,'JURADO-3'!C15,'JURADO-4'!C15,'JURADO-5'!C15)</f>
        <v>5</v>
      </c>
      <c r="E15" s="12">
        <f>+'JURADO-1'!C15+'JURADO-2'!C15+'JURADO-3'!C15+'JURADO-4'!C15+'JURADO-5'!C15-C15-D15</f>
        <v>25</v>
      </c>
      <c r="F15" s="70">
        <f>MAX('JURADO-1'!D15,'JURADO-2'!D15,'JURADO-3'!D15,'JURADO-4'!D15,'JURADO-5'!D15)</f>
        <v>11</v>
      </c>
      <c r="G15" s="13">
        <f>MIN('JURADO-1'!D15,'JURADO-2'!D15,'JURADO-3'!D15,'JURADO-4'!D15,'JURADO-5'!D15)</f>
        <v>5</v>
      </c>
      <c r="H15" s="12">
        <f>+'JURADO-1'!D15+'JURADO-2'!D15+'JURADO-3'!D15+'JURADO-4'!D15+'JURADO-5'!D15-F15-G15</f>
        <v>25</v>
      </c>
      <c r="I15" s="66">
        <f>MAX('JURADO-1'!E15,'JURADO-2'!E15,'JURADO-3'!E15,'JURADO-4'!E15,'JURADO-5'!E15)</f>
        <v>12</v>
      </c>
      <c r="J15" s="66">
        <f>MIN('JURADO-1'!E15,'JURADO-2'!E15,'JURADO-3'!E15,'JURADO-4'!E15,'JURADO-5'!E15)</f>
        <v>4</v>
      </c>
      <c r="K15" s="66">
        <f>+'JURADO-1'!E15+'JURADO-2'!E15+'JURADO-3'!E15+'JURADO-4'!E15+'JURADO-5'!E15-I15-J15</f>
        <v>26</v>
      </c>
      <c r="L15" s="66">
        <f t="shared" si="0"/>
        <v>76</v>
      </c>
      <c r="M15" s="146"/>
      <c r="N15" s="7">
        <f>MAX('JURADO-1'!F15,'JURADO-2'!F15,'JURADO-3'!F15,'JURADO-4'!F15,'JURADO-5'!F15)</f>
        <v>12</v>
      </c>
      <c r="O15" s="13">
        <f>MIN('JURADO-1'!F15,'JURADO-2'!F15,'JURADO-3'!F15,'JURADO-4'!F15,'JURADO-5'!F15)</f>
        <v>5</v>
      </c>
      <c r="P15" s="13">
        <f>+'JURADO-1'!F15+'JURADO-2'!F15+'JURADO-3'!F15+'JURADO-4'!F15+'JURADO-5'!F15-N15-O15</f>
        <v>22</v>
      </c>
      <c r="Q15" s="70">
        <f>MAX('JURADO-1'!G15,'JURADO-2'!G15,'JURADO-3'!G15,'JURADO-4'!G15,'JURADO-5'!G15)</f>
        <v>11</v>
      </c>
      <c r="R15" s="13">
        <f>MIN('JURADO-1'!G15,'JURADO-2'!G15,'JURADO-3'!G15,'JURADO-4'!G15,'JURADO-5'!G15)</f>
        <v>4</v>
      </c>
      <c r="S15" s="12">
        <f>+'JURADO-1'!G15+'JURADO-2'!G15+'JURADO-3'!G15+'JURADO-4'!G15+'JURADO-5'!G15-Q15-R15</f>
        <v>23</v>
      </c>
      <c r="T15" s="66">
        <f>MAX('JURADO-1'!H15,'JURADO-2'!H15,'JURADO-3'!H15,'JURADO-4'!H15,'JURADO-5'!H15)</f>
        <v>11</v>
      </c>
      <c r="U15" s="66">
        <f>MIN('JURADO-1'!H15,'JURADO-2'!H15,'JURADO-3'!H15,'JURADO-4'!H15,'JURADO-5'!H15)</f>
        <v>5</v>
      </c>
      <c r="V15" s="66">
        <f>+'JURADO-1'!H15+'JURADO-2'!H15+'JURADO-3'!H15+'JURADO-4'!H15+'JURADO-5'!H15-T15-U15</f>
        <v>25</v>
      </c>
      <c r="W15" s="66">
        <f t="shared" si="1"/>
        <v>70</v>
      </c>
      <c r="X15" s="65"/>
      <c r="Y15" s="7">
        <f>MAX('JURADO-1'!I15,'JURADO-2'!I15,'JURADO-3'!I15,'JURADO-4'!I15,'JURADO-5'!I15)</f>
        <v>12</v>
      </c>
      <c r="Z15" s="13">
        <f>MIN('JURADO-1'!I15,'JURADO-2'!I15,'JURADO-3'!I15,'JURADO-4'!I15,'JURADO-5'!I15)</f>
        <v>6</v>
      </c>
      <c r="AA15" s="13">
        <f>+'JURADO-1'!I15+'JURADO-2'!I15+'JURADO-3'!I15+'JURADO-4'!I15+'JURADO-5'!I15-Y15-Z15</f>
        <v>22</v>
      </c>
      <c r="AB15" s="70">
        <f>MAX('JURADO-1'!J15,'JURADO-2'!J15,'JURADO-3'!J15,'JURADO-4'!J15,'JURADO-5'!J15)</f>
        <v>11</v>
      </c>
      <c r="AC15" s="13">
        <f>MIN('JURADO-1'!J15,'JURADO-2'!J15,'JURADO-3'!J15,'JURADO-4'!J15,'JURADO-5'!J15)</f>
        <v>4</v>
      </c>
      <c r="AD15" s="12">
        <f>+'JURADO-1'!J15+'JURADO-2'!J15+'JURADO-3'!J15+'JURADO-4'!J15+'JURADO-5'!J15-AB15-AC15</f>
        <v>23</v>
      </c>
      <c r="AE15" s="66">
        <f>MAX('JURADO-1'!K15,'JURADO-2'!K15,'JURADO-3'!K15,'JURADO-4'!K15,'JURADO-5'!K15)</f>
        <v>11</v>
      </c>
      <c r="AF15" s="66">
        <f>MIN('JURADO-1'!K15,'JURADO-2'!K15,'JURADO-3'!K15,'JURADO-4'!K15,'JURADO-5'!K15)</f>
        <v>5</v>
      </c>
      <c r="AG15" s="66">
        <f>+'JURADO-1'!K15+'JURADO-2'!K15+'JURADO-3'!K15+'JURADO-4'!K15+'JURADO-5'!K15-AE15-AF15</f>
        <v>25</v>
      </c>
      <c r="AH15" s="66">
        <f t="shared" si="2"/>
        <v>70</v>
      </c>
      <c r="AI15" s="65"/>
      <c r="AJ15" s="7">
        <f>MAX('JURADO-1'!L15,'JURADO-2'!L15,'JURADO-3'!L15,'JURADO-4'!L15,'JURADO-5'!L15)</f>
        <v>6</v>
      </c>
      <c r="AK15" s="13">
        <f>MIN('JURADO-1'!L15,'JURADO-2'!L15,'JURADO-3'!L15,'JURADO-4'!L15,'JURADO-5'!L15)</f>
        <v>5</v>
      </c>
      <c r="AL15" s="13">
        <f>+'JURADO-1'!L15+'JURADO-2'!L15+'JURADO-3'!L15+'JURADO-4'!L15+'JURADO-5'!L15-AJ15-AK15</f>
        <v>16</v>
      </c>
      <c r="AM15" s="70">
        <f>MAX('JURADO-1'!M15,'JURADO-2'!M15,'JURADO-3'!M15,'JURADO-4'!M15,'JURADO-5'!M15)</f>
        <v>6</v>
      </c>
      <c r="AN15" s="13">
        <f>MIN('JURADO-1'!M15,'JURADO-2'!M15,'JURADO-3'!M15,'JURADO-4'!M15,'JURADO-5'!M15)</f>
        <v>5</v>
      </c>
      <c r="AO15" s="12">
        <f>+'JURADO-1'!M15+'JURADO-2'!M15+'JURADO-3'!M15+'JURADO-4'!M15+'JURADO-5'!M15-AM15-AN15</f>
        <v>17</v>
      </c>
      <c r="AP15" s="66">
        <f>MAX('JURADO-1'!N15,'JURADO-2'!N15,'JURADO-3'!N15,'JURADO-4'!N15,'JURADO-5'!N15)</f>
        <v>7</v>
      </c>
      <c r="AQ15" s="66">
        <f>MIN('JURADO-1'!N15,'JURADO-2'!N15,'JURADO-3'!N15,'JURADO-4'!N15,'JURADO-5'!N15)</f>
        <v>5</v>
      </c>
      <c r="AR15" s="66">
        <f>+'JURADO-1'!N15+'JURADO-2'!N15+'JURADO-3'!N15+'JURADO-4'!N15+'JURADO-5'!N15-AP15-AQ15</f>
        <v>18</v>
      </c>
      <c r="AS15" s="66">
        <f t="shared" si="3"/>
        <v>51</v>
      </c>
      <c r="AT15" s="10"/>
      <c r="AU15" s="7">
        <f>MAX('JURADO-1'!O15,'JURADO-2'!O15,'JURADO-3'!O15,'JURADO-4'!O15,'JURADO-5'!O15)</f>
        <v>6</v>
      </c>
      <c r="AV15" s="13">
        <f>MIN('JURADO-1'!O15,'JURADO-2'!O15,'JURADO-3'!O15,'JURADO-4'!O15,'JURADO-5'!O15)</f>
        <v>4</v>
      </c>
      <c r="AW15" s="9">
        <f>+'JURADO-1'!O15+'JURADO-2'!O15+'JURADO-3'!O15+'JURADO-4'!O15+'JURADO-5'!O15-AU15-AV15</f>
        <v>16</v>
      </c>
      <c r="AX15" s="10"/>
      <c r="AY15" s="7">
        <f>MAX('JURADO-1'!P15,'JURADO-2'!P15,'JURADO-3'!P15,'JURADO-4'!P15,'JURADO-5'!P15)</f>
        <v>7</v>
      </c>
      <c r="AZ15" s="13">
        <f>MIN('JURADO-1'!P15,'JURADO-2'!P15,'JURADO-3'!P15,'JURADO-4'!P15,'JURADO-5'!P15)</f>
        <v>5</v>
      </c>
      <c r="BA15" s="13">
        <f>+'JURADO-1'!P15+'JURADO-2'!P15+'JURADO-3'!P15+'JURADO-4'!P15+'JURADO-5'!P15-AY15-AZ15</f>
        <v>16</v>
      </c>
      <c r="BB15" s="70">
        <f>MAX('JURADO-1'!Q15,'JURADO-2'!Q15,'JURADO-3'!Q15,'JURADO-4'!Q15,'JURADO-5'!Q15)</f>
        <v>6</v>
      </c>
      <c r="BC15" s="13">
        <f>MIN('JURADO-1'!Q15,'JURADO-2'!Q15,'JURADO-3'!Q15,'JURADO-4'!Q15,'JURADO-5'!Q15)</f>
        <v>5</v>
      </c>
      <c r="BD15" s="12">
        <f>+'JURADO-1'!Q15+'JURADO-2'!Q15+'JURADO-3'!Q15+'JURADO-4'!Q15+'JURADO-5'!Q15-BB15-BC15</f>
        <v>17</v>
      </c>
      <c r="BE15" s="66">
        <f>MAX('JURADO-1'!R15,'JURADO-2'!R15,'JURADO-3'!R15,'JURADO-4'!R15,'JURADO-5'!R15)</f>
        <v>7</v>
      </c>
      <c r="BF15" s="66">
        <f>MIN('JURADO-1'!R15,'JURADO-2'!R15,'JURADO-3'!R15,'JURADO-4'!R15,'JURADO-5'!R15)</f>
        <v>5</v>
      </c>
      <c r="BG15" s="66">
        <f>+'JURADO-1'!R15+'JURADO-2'!R15+'JURADO-3'!R15+'JURADO-4'!R15+'JURADO-5'!R15-BE15-BF15</f>
        <v>18</v>
      </c>
      <c r="BH15" s="66">
        <f t="shared" si="4"/>
        <v>51</v>
      </c>
      <c r="BI15" s="10"/>
      <c r="BJ15" s="7">
        <f>MAX('JURADO-1'!S15,'JURADO-2'!S15,'JURADO-3'!S15,'JURADO-4'!S15,'JURADO-5'!S15)</f>
        <v>6</v>
      </c>
      <c r="BK15" s="13">
        <f>MIN('JURADO-1'!S15,'JURADO-2'!S15,'JURADO-3'!S15,'JURADO-4'!S15,'JURADO-5'!S15)</f>
        <v>4</v>
      </c>
      <c r="BL15" s="9">
        <f>+'JURADO-1'!S15+'JURADO-2'!S15+'JURADO-3'!S15+'JURADO-4'!S15+'JURADO-5'!S15-BJ15-BK15</f>
        <v>16</v>
      </c>
      <c r="BM15" s="10"/>
      <c r="BN15" s="7">
        <f>MAX('JURADO-1'!T15,'JURADO-2'!T15,'JURADO-3'!T15,'JURADO-4'!T15,'JURADO-5'!T15)</f>
        <v>17</v>
      </c>
      <c r="BO15" s="13">
        <f>MIN('JURADO-1'!T15,'JURADO-2'!T15,'JURADO-3'!T15,'JURADO-4'!T15,'JURADO-5'!T15)</f>
        <v>5</v>
      </c>
      <c r="BP15" s="13">
        <f>+'JURADO-1'!T15+'JURADO-2'!T15+'JURADO-3'!T15+'JURADO-4'!T15+'JURADO-5'!T15-BN15-BO15</f>
        <v>34</v>
      </c>
      <c r="BQ15" s="70">
        <f>MAX('JURADO-1'!U15,'JURADO-2'!U15,'JURADO-3'!U15,'JURADO-4'!U15,'JURADO-5'!U15)</f>
        <v>17</v>
      </c>
      <c r="BR15" s="13">
        <f>MIN('JURADO-1'!U15,'JURADO-2'!U15,'JURADO-3'!U15,'JURADO-4'!U15,'JURADO-5'!U15)</f>
        <v>4</v>
      </c>
      <c r="BS15" s="12">
        <f>+'JURADO-1'!U15+'JURADO-2'!U15+'JURADO-3'!U15+'JURADO-4'!U15+'JURADO-5'!U15-BQ15-BR15</f>
        <v>35</v>
      </c>
      <c r="BT15" s="66">
        <f>MAX('JURADO-1'!V15,'JURADO-2'!V15,'JURADO-3'!V15,'JURADO-4'!V15,'JURADO-5'!V15)</f>
        <v>16</v>
      </c>
      <c r="BU15" s="66">
        <f>MIN('JURADO-1'!V15,'JURADO-2'!V15,'JURADO-3'!V15,'JURADO-4'!V15,'JURADO-5'!V15)</f>
        <v>6</v>
      </c>
      <c r="BV15" s="66">
        <f>+'JURADO-1'!V15+'JURADO-2'!V15+'JURADO-3'!V15+'JURADO-4'!V15+'JURADO-5'!V15-BT15-BU15</f>
        <v>33</v>
      </c>
      <c r="BW15" s="66">
        <f t="shared" si="5"/>
        <v>102</v>
      </c>
      <c r="BX15" s="10"/>
      <c r="BY15" s="7">
        <f>MAX('JURADO-1'!W15,'JURADO-2'!W15,'JURADO-3'!W15,'JURADO-4'!W15,'JURADO-5'!W15)</f>
        <v>0</v>
      </c>
      <c r="BZ15" s="13">
        <f>MIN('JURADO-1'!W15,'JURADO-2'!W15,'JURADO-3'!W15,'JURADO-4'!W15,'JURADO-5'!W15)</f>
        <v>0</v>
      </c>
      <c r="CA15" s="8">
        <f>+'JURADO-1'!W15+'JURADO-2'!W15+'JURADO-3'!W15+'JURADO-4'!W15+'JURADO-5'!W15-BY15-BZ15</f>
        <v>0</v>
      </c>
      <c r="CB15" s="10"/>
      <c r="CC15" s="7">
        <f>MAX('JURADO-1'!X15,'JURADO-2'!X15,'JURADO-3'!X15,'JURADO-4'!X15,'JURADO-5'!X15)</f>
        <v>0</v>
      </c>
      <c r="CD15" s="13">
        <f>MIN('JURADO-1'!X15,'JURADO-2'!X15,'JURADO-3'!X15,'JURADO-4'!X15,'JURADO-5'!X15)</f>
        <v>0</v>
      </c>
      <c r="CE15" s="8">
        <f>+'JURADO-1'!X15+'JURADO-2'!X15+'JURADO-3'!X15+'JURADO-4'!X15+'JURADO-5'!X15-CC15-CD15</f>
        <v>0</v>
      </c>
      <c r="CF15" s="10"/>
      <c r="CG15" s="7">
        <f>MAX('JURADO-1'!Y15,'JURADO-2'!Y15,'JURADO-3'!Y15,'JURADO-4'!Y15,'JURADO-5'!Y15)</f>
        <v>16</v>
      </c>
      <c r="CH15" s="13">
        <f>MIN('JURADO-1'!Y15,'JURADO-2'!Y15,'JURADO-3'!Y15,'JURADO-4'!Y15,'JURADO-5'!Y15)</f>
        <v>5</v>
      </c>
      <c r="CI15" s="8">
        <f>+'JURADO-1'!Y15+'JURADO-2'!Y15+'JURADO-3'!Y15+'JURADO-4'!Y15+'JURADO-5'!Y15-CG15-CH15</f>
        <v>34</v>
      </c>
      <c r="CJ15" s="10"/>
      <c r="CK15" s="7">
        <f>MAX('JURADO-1'!Z15,'JURADO-2'!Z15,'JURADO-3'!Z15,'JURADO-4'!Z15,'JURADO-5'!Z15)</f>
        <v>7</v>
      </c>
      <c r="CL15" s="13">
        <f>MIN('JURADO-1'!Z15,'JURADO-2'!Z15,'JURADO-3'!Z15,'JURADO-4'!Z15,'JURADO-5'!Z15)</f>
        <v>4</v>
      </c>
      <c r="CM15" s="8">
        <f>+'JURADO-1'!Z15+'JURADO-2'!Z15+'JURADO-3'!Z15+'JURADO-4'!Z15+'JURADO-5'!Z15-CK15-CL15</f>
        <v>17</v>
      </c>
      <c r="CN15" s="10"/>
      <c r="CO15" s="11"/>
      <c r="CP15" s="100">
        <f t="shared" si="6"/>
        <v>503</v>
      </c>
      <c r="CQ15" s="89">
        <v>42766</v>
      </c>
      <c r="CR15" s="45" t="s">
        <v>15</v>
      </c>
      <c r="CS15" s="66"/>
      <c r="CT15" s="88"/>
      <c r="CU15" s="66">
        <f t="shared" si="7"/>
        <v>0</v>
      </c>
      <c r="CV15" s="66">
        <f t="shared" si="8"/>
        <v>0</v>
      </c>
      <c r="CW15" s="66">
        <f t="shared" si="9"/>
        <v>17</v>
      </c>
    </row>
    <row r="16" spans="1:101" ht="31.5" customHeight="1" thickBot="1">
      <c r="A16" s="85">
        <v>11</v>
      </c>
      <c r="B16" s="26" t="s">
        <v>65</v>
      </c>
      <c r="C16" s="70">
        <f>MAX('JURADO-1'!C16,'JURADO-2'!C16,'JURADO-3'!C16,'JURADO-4'!C16,'JURADO-5'!C16)</f>
        <v>12</v>
      </c>
      <c r="D16" s="13">
        <f>MIN('JURADO-1'!C16,'JURADO-2'!C16,'JURADO-3'!C16,'JURADO-4'!C16,'JURADO-5'!C16)</f>
        <v>5</v>
      </c>
      <c r="E16" s="12">
        <f>+'JURADO-1'!C16+'JURADO-2'!C16+'JURADO-3'!C16+'JURADO-4'!C16+'JURADO-5'!C16-C16-D16</f>
        <v>24</v>
      </c>
      <c r="F16" s="70">
        <f>MAX('JURADO-1'!D16,'JURADO-2'!D16,'JURADO-3'!D16,'JURADO-4'!D16,'JURADO-5'!D16)</f>
        <v>12</v>
      </c>
      <c r="G16" s="13">
        <f>MIN('JURADO-1'!D16,'JURADO-2'!D16,'JURADO-3'!D16,'JURADO-4'!D16,'JURADO-5'!D16)</f>
        <v>5</v>
      </c>
      <c r="H16" s="12">
        <f>+'JURADO-1'!D16+'JURADO-2'!D16+'JURADO-3'!D16+'JURADO-4'!D16+'JURADO-5'!D16-F16-G16</f>
        <v>26</v>
      </c>
      <c r="I16" s="66">
        <f>MAX('JURADO-1'!E16,'JURADO-2'!E16,'JURADO-3'!E16,'JURADO-4'!E16,'JURADO-5'!E16)</f>
        <v>11</v>
      </c>
      <c r="J16" s="66">
        <f>MIN('JURADO-1'!E16,'JURADO-2'!E16,'JURADO-3'!E16,'JURADO-4'!E16,'JURADO-5'!E16)</f>
        <v>6</v>
      </c>
      <c r="K16" s="66">
        <f>+'JURADO-1'!E16+'JURADO-2'!E16+'JURADO-3'!E16+'JURADO-4'!E16+'JURADO-5'!E16-I16-J16</f>
        <v>27</v>
      </c>
      <c r="L16" s="66">
        <f t="shared" si="0"/>
        <v>77</v>
      </c>
      <c r="M16" s="146"/>
      <c r="N16" s="7">
        <f>MAX('JURADO-1'!F16,'JURADO-2'!F16,'JURADO-3'!F16,'JURADO-4'!F16,'JURADO-5'!F16)</f>
        <v>12</v>
      </c>
      <c r="O16" s="13">
        <f>MIN('JURADO-1'!F16,'JURADO-2'!F16,'JURADO-3'!F16,'JURADO-4'!F16,'JURADO-5'!F16)</f>
        <v>6</v>
      </c>
      <c r="P16" s="13">
        <f>+'JURADO-1'!F16+'JURADO-2'!F16+'JURADO-3'!F16+'JURADO-4'!F16+'JURADO-5'!F16-N16-O16</f>
        <v>25</v>
      </c>
      <c r="Q16" s="70">
        <f>MAX('JURADO-1'!G16,'JURADO-2'!G16,'JURADO-3'!G16,'JURADO-4'!G16,'JURADO-5'!G16)</f>
        <v>11</v>
      </c>
      <c r="R16" s="13">
        <f>MIN('JURADO-1'!G16,'JURADO-2'!G16,'JURADO-3'!G16,'JURADO-4'!G16,'JURADO-5'!G16)</f>
        <v>5</v>
      </c>
      <c r="S16" s="12">
        <f>+'JURADO-1'!G16+'JURADO-2'!G16+'JURADO-3'!G16+'JURADO-4'!G16+'JURADO-5'!G16-Q16-R16</f>
        <v>23</v>
      </c>
      <c r="T16" s="66">
        <f>MAX('JURADO-1'!H16,'JURADO-2'!H16,'JURADO-3'!H16,'JURADO-4'!H16,'JURADO-5'!H16)</f>
        <v>11</v>
      </c>
      <c r="U16" s="66">
        <f>MIN('JURADO-1'!H16,'JURADO-2'!H16,'JURADO-3'!H16,'JURADO-4'!H16,'JURADO-5'!H16)</f>
        <v>6</v>
      </c>
      <c r="V16" s="66">
        <f>+'JURADO-1'!H16+'JURADO-2'!H16+'JURADO-3'!H16+'JURADO-4'!H16+'JURADO-5'!H16-T16-U16</f>
        <v>26</v>
      </c>
      <c r="W16" s="66">
        <f t="shared" si="1"/>
        <v>74</v>
      </c>
      <c r="X16" s="65"/>
      <c r="Y16" s="7">
        <f>MAX('JURADO-1'!I16,'JURADO-2'!I16,'JURADO-3'!I16,'JURADO-4'!I16,'JURADO-5'!I16)</f>
        <v>12</v>
      </c>
      <c r="Z16" s="13">
        <f>MIN('JURADO-1'!I16,'JURADO-2'!I16,'JURADO-3'!I16,'JURADO-4'!I16,'JURADO-5'!I16)</f>
        <v>6</v>
      </c>
      <c r="AA16" s="13">
        <f>+'JURADO-1'!I16+'JURADO-2'!I16+'JURADO-3'!I16+'JURADO-4'!I16+'JURADO-5'!I16-Y16-Z16</f>
        <v>24</v>
      </c>
      <c r="AB16" s="70">
        <f>MAX('JURADO-1'!J16,'JURADO-2'!J16,'JURADO-3'!J16,'JURADO-4'!J16,'JURADO-5'!J16)</f>
        <v>11</v>
      </c>
      <c r="AC16" s="13">
        <f>MIN('JURADO-1'!J16,'JURADO-2'!J16,'JURADO-3'!J16,'JURADO-4'!J16,'JURADO-5'!J16)</f>
        <v>5</v>
      </c>
      <c r="AD16" s="12">
        <f>+'JURADO-1'!J16+'JURADO-2'!J16+'JURADO-3'!J16+'JURADO-4'!J16+'JURADO-5'!J16-AB16-AC16</f>
        <v>23</v>
      </c>
      <c r="AE16" s="66">
        <f>MAX('JURADO-1'!K16,'JURADO-2'!K16,'JURADO-3'!K16,'JURADO-4'!K16,'JURADO-5'!K16)</f>
        <v>10</v>
      </c>
      <c r="AF16" s="66">
        <f>MIN('JURADO-1'!K16,'JURADO-2'!K16,'JURADO-3'!K16,'JURADO-4'!K16,'JURADO-5'!K16)</f>
        <v>5</v>
      </c>
      <c r="AG16" s="66">
        <f>+'JURADO-1'!K16+'JURADO-2'!K16+'JURADO-3'!K16+'JURADO-4'!K16+'JURADO-5'!K16-AE16-AF16</f>
        <v>26</v>
      </c>
      <c r="AH16" s="66">
        <f t="shared" si="2"/>
        <v>73</v>
      </c>
      <c r="AI16" s="65"/>
      <c r="AJ16" s="7">
        <f>MAX('JURADO-1'!L16,'JURADO-2'!L16,'JURADO-3'!L16,'JURADO-4'!L16,'JURADO-5'!L16)</f>
        <v>7</v>
      </c>
      <c r="AK16" s="13">
        <f>MIN('JURADO-1'!L16,'JURADO-2'!L16,'JURADO-3'!L16,'JURADO-4'!L16,'JURADO-5'!L16)</f>
        <v>4</v>
      </c>
      <c r="AL16" s="13">
        <f>+'JURADO-1'!L16+'JURADO-2'!L16+'JURADO-3'!L16+'JURADO-4'!L16+'JURADO-5'!L16-AJ16-AK16</f>
        <v>16</v>
      </c>
      <c r="AM16" s="70">
        <f>MAX('JURADO-1'!M16,'JURADO-2'!M16,'JURADO-3'!M16,'JURADO-4'!M16,'JURADO-5'!M16)</f>
        <v>7</v>
      </c>
      <c r="AN16" s="13">
        <f>MIN('JURADO-1'!M16,'JURADO-2'!M16,'JURADO-3'!M16,'JURADO-4'!M16,'JURADO-5'!M16)</f>
        <v>4</v>
      </c>
      <c r="AO16" s="12">
        <f>+'JURADO-1'!M16+'JURADO-2'!M16+'JURADO-3'!M16+'JURADO-4'!M16+'JURADO-5'!M16-AM16-AN16</f>
        <v>17</v>
      </c>
      <c r="AP16" s="66">
        <f>MAX('JURADO-1'!N16,'JURADO-2'!N16,'JURADO-3'!N16,'JURADO-4'!N16,'JURADO-5'!N16)</f>
        <v>7</v>
      </c>
      <c r="AQ16" s="66">
        <f>MIN('JURADO-1'!N16,'JURADO-2'!N16,'JURADO-3'!N16,'JURADO-4'!N16,'JURADO-5'!N16)</f>
        <v>5</v>
      </c>
      <c r="AR16" s="66">
        <f>+'JURADO-1'!N16+'JURADO-2'!N16+'JURADO-3'!N16+'JURADO-4'!N16+'JURADO-5'!N16-AP16-AQ16</f>
        <v>18</v>
      </c>
      <c r="AS16" s="66">
        <f t="shared" si="3"/>
        <v>51</v>
      </c>
      <c r="AT16" s="10"/>
      <c r="AU16" s="7">
        <f>MAX('JURADO-1'!O16,'JURADO-2'!O16,'JURADO-3'!O16,'JURADO-4'!O16,'JURADO-5'!O16)</f>
        <v>6</v>
      </c>
      <c r="AV16" s="13">
        <f>MIN('JURADO-1'!O16,'JURADO-2'!O16,'JURADO-3'!O16,'JURADO-4'!O16,'JURADO-5'!O16)</f>
        <v>4</v>
      </c>
      <c r="AW16" s="9">
        <f>+'JURADO-1'!O16+'JURADO-2'!O16+'JURADO-3'!O16+'JURADO-4'!O16+'JURADO-5'!O16-AU16-AV16</f>
        <v>17</v>
      </c>
      <c r="AX16" s="10"/>
      <c r="AY16" s="7">
        <f>MAX('JURADO-1'!P16,'JURADO-2'!P16,'JURADO-3'!P16,'JURADO-4'!P16,'JURADO-5'!P16)</f>
        <v>6</v>
      </c>
      <c r="AZ16" s="13">
        <f>MIN('JURADO-1'!P16,'JURADO-2'!P16,'JURADO-3'!P16,'JURADO-4'!P16,'JURADO-5'!P16)</f>
        <v>4</v>
      </c>
      <c r="BA16" s="13">
        <f>+'JURADO-1'!P16+'JURADO-2'!P16+'JURADO-3'!P16+'JURADO-4'!P16+'JURADO-5'!P16-AY16-AZ16</f>
        <v>15</v>
      </c>
      <c r="BB16" s="70">
        <f>MAX('JURADO-1'!Q16,'JURADO-2'!Q16,'JURADO-3'!Q16,'JURADO-4'!Q16,'JURADO-5'!Q16)</f>
        <v>7</v>
      </c>
      <c r="BC16" s="13">
        <f>MIN('JURADO-1'!Q16,'JURADO-2'!Q16,'JURADO-3'!Q16,'JURADO-4'!Q16,'JURADO-5'!Q16)</f>
        <v>4</v>
      </c>
      <c r="BD16" s="12">
        <f>+'JURADO-1'!Q16+'JURADO-2'!Q16+'JURADO-3'!Q16+'JURADO-4'!Q16+'JURADO-5'!Q16-BB16-BC16</f>
        <v>17</v>
      </c>
      <c r="BE16" s="66">
        <f>MAX('JURADO-1'!R16,'JURADO-2'!R16,'JURADO-3'!R16,'JURADO-4'!R16,'JURADO-5'!R16)</f>
        <v>6</v>
      </c>
      <c r="BF16" s="66">
        <f>MIN('JURADO-1'!R16,'JURADO-2'!R16,'JURADO-3'!R16,'JURADO-4'!R16,'JURADO-5'!R16)</f>
        <v>4</v>
      </c>
      <c r="BG16" s="66">
        <f>+'JURADO-1'!R16+'JURADO-2'!R16+'JURADO-3'!R16+'JURADO-4'!R16+'JURADO-5'!R16-BE16-BF16</f>
        <v>15</v>
      </c>
      <c r="BH16" s="66">
        <f t="shared" si="4"/>
        <v>47</v>
      </c>
      <c r="BI16" s="10"/>
      <c r="BJ16" s="7">
        <f>MAX('JURADO-1'!S16,'JURADO-2'!S16,'JURADO-3'!S16,'JURADO-4'!S16,'JURADO-5'!S16)</f>
        <v>6</v>
      </c>
      <c r="BK16" s="13">
        <f>MIN('JURADO-1'!S16,'JURADO-2'!S16,'JURADO-3'!S16,'JURADO-4'!S16,'JURADO-5'!S16)</f>
        <v>4</v>
      </c>
      <c r="BL16" s="9">
        <f>+'JURADO-1'!S16+'JURADO-2'!S16+'JURADO-3'!S16+'JURADO-4'!S16+'JURADO-5'!S16-BJ16-BK16</f>
        <v>17</v>
      </c>
      <c r="BM16" s="10"/>
      <c r="BN16" s="7">
        <f>MAX('JURADO-1'!T16,'JURADO-2'!T16,'JURADO-3'!T16,'JURADO-4'!T16,'JURADO-5'!T16)</f>
        <v>16</v>
      </c>
      <c r="BO16" s="13">
        <f>MIN('JURADO-1'!T16,'JURADO-2'!T16,'JURADO-3'!T16,'JURADO-4'!T16,'JURADO-5'!T16)</f>
        <v>6</v>
      </c>
      <c r="BP16" s="13">
        <f>+'JURADO-1'!T16+'JURADO-2'!T16+'JURADO-3'!T16+'JURADO-4'!T16+'JURADO-5'!T16-BN16-BO16</f>
        <v>28</v>
      </c>
      <c r="BQ16" s="70">
        <f>MAX('JURADO-1'!U16,'JURADO-2'!U16,'JURADO-3'!U16,'JURADO-4'!U16,'JURADO-5'!U16)</f>
        <v>15</v>
      </c>
      <c r="BR16" s="13">
        <f>MIN('JURADO-1'!U16,'JURADO-2'!U16,'JURADO-3'!U16,'JURADO-4'!U16,'JURADO-5'!U16)</f>
        <v>7</v>
      </c>
      <c r="BS16" s="12">
        <f>+'JURADO-1'!U16+'JURADO-2'!U16+'JURADO-3'!U16+'JURADO-4'!U16+'JURADO-5'!U16-BQ16-BR16</f>
        <v>28</v>
      </c>
      <c r="BT16" s="66">
        <f>MAX('JURADO-1'!V16,'JURADO-2'!V16,'JURADO-3'!V16,'JURADO-4'!V16,'JURADO-5'!V16)</f>
        <v>15</v>
      </c>
      <c r="BU16" s="66">
        <f>MIN('JURADO-1'!V16,'JURADO-2'!V16,'JURADO-3'!V16,'JURADO-4'!V16,'JURADO-5'!V16)</f>
        <v>6</v>
      </c>
      <c r="BV16" s="66">
        <f>+'JURADO-1'!V16+'JURADO-2'!V16+'JURADO-3'!V16+'JURADO-4'!V16+'JURADO-5'!V16-BT16-BU16</f>
        <v>28</v>
      </c>
      <c r="BW16" s="66">
        <f t="shared" si="5"/>
        <v>84</v>
      </c>
      <c r="BX16" s="10"/>
      <c r="BY16" s="7">
        <f>MAX('JURADO-1'!W16,'JURADO-2'!W16,'JURADO-3'!W16,'JURADO-4'!W16,'JURADO-5'!W16)</f>
        <v>0</v>
      </c>
      <c r="BZ16" s="13">
        <f>MIN('JURADO-1'!W16,'JURADO-2'!W16,'JURADO-3'!W16,'JURADO-4'!W16,'JURADO-5'!W16)</f>
        <v>0</v>
      </c>
      <c r="CA16" s="8">
        <f>+'JURADO-1'!W16+'JURADO-2'!W16+'JURADO-3'!W16+'JURADO-4'!W16+'JURADO-5'!W16-BY16-BZ16</f>
        <v>0</v>
      </c>
      <c r="CB16" s="10"/>
      <c r="CC16" s="7">
        <f>MAX('JURADO-1'!X16,'JURADO-2'!X16,'JURADO-3'!X16,'JURADO-4'!X16,'JURADO-5'!X16)</f>
        <v>0</v>
      </c>
      <c r="CD16" s="13">
        <f>MIN('JURADO-1'!X16,'JURADO-2'!X16,'JURADO-3'!X16,'JURADO-4'!X16,'JURADO-5'!X16)</f>
        <v>0</v>
      </c>
      <c r="CE16" s="8">
        <f>+'JURADO-1'!X16+'JURADO-2'!X16+'JURADO-3'!X16+'JURADO-4'!X16+'JURADO-5'!X16-CC16-CD16</f>
        <v>0</v>
      </c>
      <c r="CF16" s="10"/>
      <c r="CG16" s="7">
        <f>MAX('JURADO-1'!Y16,'JURADO-2'!Y16,'JURADO-3'!Y16,'JURADO-4'!Y16,'JURADO-5'!Y16)</f>
        <v>15</v>
      </c>
      <c r="CH16" s="13">
        <f>MIN('JURADO-1'!Y16,'JURADO-2'!Y16,'JURADO-3'!Y16,'JURADO-4'!Y16,'JURADO-5'!Y16)</f>
        <v>6</v>
      </c>
      <c r="CI16" s="8">
        <f>+'JURADO-1'!Y16+'JURADO-2'!Y16+'JURADO-3'!Y16+'JURADO-4'!Y16+'JURADO-5'!Y16-CG16-CH16</f>
        <v>27</v>
      </c>
      <c r="CJ16" s="10"/>
      <c r="CK16" s="7">
        <f>MAX('JURADO-1'!Z16,'JURADO-2'!Z16,'JURADO-3'!Z16,'JURADO-4'!Z16,'JURADO-5'!Z16)</f>
        <v>7</v>
      </c>
      <c r="CL16" s="13">
        <f>MIN('JURADO-1'!Z16,'JURADO-2'!Z16,'JURADO-3'!Z16,'JURADO-4'!Z16,'JURADO-5'!Z16)</f>
        <v>5</v>
      </c>
      <c r="CM16" s="8">
        <f>+'JURADO-1'!Z16+'JURADO-2'!Z16+'JURADO-3'!Z16+'JURADO-4'!Z16+'JURADO-5'!Z16-CK16-CL16</f>
        <v>18</v>
      </c>
      <c r="CN16" s="10"/>
      <c r="CO16" s="11"/>
      <c r="CP16" s="100">
        <f t="shared" si="6"/>
        <v>485</v>
      </c>
      <c r="CQ16" s="89">
        <v>42766</v>
      </c>
      <c r="CR16" s="45" t="s">
        <v>91</v>
      </c>
      <c r="CS16" s="66"/>
      <c r="CT16" s="88"/>
      <c r="CU16" s="66">
        <f t="shared" si="7"/>
        <v>0</v>
      </c>
      <c r="CV16" s="66">
        <f t="shared" si="8"/>
        <v>0</v>
      </c>
      <c r="CW16" s="66">
        <f t="shared" si="9"/>
        <v>18</v>
      </c>
    </row>
    <row r="17" spans="1:101" ht="31.5" customHeight="1" thickBot="1">
      <c r="A17" s="85">
        <v>12</v>
      </c>
      <c r="B17" s="26" t="s">
        <v>66</v>
      </c>
      <c r="C17" s="70">
        <f>MAX('JURADO-1'!C17,'JURADO-2'!C17,'JURADO-3'!C17,'JURADO-4'!C17,'JURADO-5'!C17)</f>
        <v>11</v>
      </c>
      <c r="D17" s="13">
        <f>MIN('JURADO-1'!C17,'JURADO-2'!C17,'JURADO-3'!C17,'JURADO-4'!C17,'JURADO-5'!C17)</f>
        <v>5</v>
      </c>
      <c r="E17" s="12">
        <f>+'JURADO-1'!C17+'JURADO-2'!C17+'JURADO-3'!C17+'JURADO-4'!C17+'JURADO-5'!C17-C17-D17</f>
        <v>23</v>
      </c>
      <c r="F17" s="70">
        <f>MAX('JURADO-1'!D17,'JURADO-2'!D17,'JURADO-3'!D17,'JURADO-4'!D17,'JURADO-5'!D17)</f>
        <v>11</v>
      </c>
      <c r="G17" s="13">
        <f>MIN('JURADO-1'!D17,'JURADO-2'!D17,'JURADO-3'!D17,'JURADO-4'!D17,'JURADO-5'!D17)</f>
        <v>5</v>
      </c>
      <c r="H17" s="12">
        <f>+'JURADO-1'!D17+'JURADO-2'!D17+'JURADO-3'!D17+'JURADO-4'!D17+'JURADO-5'!D17-F17-G17</f>
        <v>25</v>
      </c>
      <c r="I17" s="66">
        <f>MAX('JURADO-1'!E17,'JURADO-2'!E17,'JURADO-3'!E17,'JURADO-4'!E17,'JURADO-5'!E17)</f>
        <v>12</v>
      </c>
      <c r="J17" s="66">
        <f>MIN('JURADO-1'!E17,'JURADO-2'!E17,'JURADO-3'!E17,'JURADO-4'!E17,'JURADO-5'!E17)</f>
        <v>6</v>
      </c>
      <c r="K17" s="66">
        <f>+'JURADO-1'!E17+'JURADO-2'!E17+'JURADO-3'!E17+'JURADO-4'!E17+'JURADO-5'!E17-I17-J17</f>
        <v>26</v>
      </c>
      <c r="L17" s="66">
        <f t="shared" si="0"/>
        <v>74</v>
      </c>
      <c r="M17" s="146"/>
      <c r="N17" s="7">
        <f>MAX('JURADO-1'!F17,'JURADO-2'!F17,'JURADO-3'!F17,'JURADO-4'!F17,'JURADO-5'!F17)</f>
        <v>12</v>
      </c>
      <c r="O17" s="13">
        <f>MIN('JURADO-1'!F17,'JURADO-2'!F17,'JURADO-3'!F17,'JURADO-4'!F17,'JURADO-5'!F17)</f>
        <v>5</v>
      </c>
      <c r="P17" s="13">
        <f>+'JURADO-1'!F17+'JURADO-2'!F17+'JURADO-3'!F17+'JURADO-4'!F17+'JURADO-5'!F17-N17-O17</f>
        <v>23</v>
      </c>
      <c r="Q17" s="70">
        <f>MAX('JURADO-1'!G17,'JURADO-2'!G17,'JURADO-3'!G17,'JURADO-4'!G17,'JURADO-5'!G17)</f>
        <v>11</v>
      </c>
      <c r="R17" s="13">
        <f>MIN('JURADO-1'!G17,'JURADO-2'!G17,'JURADO-3'!G17,'JURADO-4'!G17,'JURADO-5'!G17)</f>
        <v>5</v>
      </c>
      <c r="S17" s="12">
        <f>+'JURADO-1'!G17+'JURADO-2'!G17+'JURADO-3'!G17+'JURADO-4'!G17+'JURADO-5'!G17-Q17-R17</f>
        <v>25</v>
      </c>
      <c r="T17" s="66">
        <f>MAX('JURADO-1'!H17,'JURADO-2'!H17,'JURADO-3'!H17,'JURADO-4'!H17,'JURADO-5'!H17)</f>
        <v>12</v>
      </c>
      <c r="U17" s="66">
        <f>MIN('JURADO-1'!H17,'JURADO-2'!H17,'JURADO-3'!H17,'JURADO-4'!H17,'JURADO-5'!H17)</f>
        <v>6</v>
      </c>
      <c r="V17" s="66">
        <f>+'JURADO-1'!H17+'JURADO-2'!H17+'JURADO-3'!H17+'JURADO-4'!H17+'JURADO-5'!H17-T17-U17</f>
        <v>27</v>
      </c>
      <c r="W17" s="66">
        <f t="shared" si="1"/>
        <v>75</v>
      </c>
      <c r="X17" s="65"/>
      <c r="Y17" s="7">
        <f>MAX('JURADO-1'!I17,'JURADO-2'!I17,'JURADO-3'!I17,'JURADO-4'!I17,'JURADO-5'!I17)</f>
        <v>12</v>
      </c>
      <c r="Z17" s="13">
        <f>MIN('JURADO-1'!I17,'JURADO-2'!I17,'JURADO-3'!I17,'JURADO-4'!I17,'JURADO-5'!I17)</f>
        <v>5</v>
      </c>
      <c r="AA17" s="13">
        <f>+'JURADO-1'!I17+'JURADO-2'!I17+'JURADO-3'!I17+'JURADO-4'!I17+'JURADO-5'!I17-Y17-Z17</f>
        <v>23</v>
      </c>
      <c r="AB17" s="70">
        <f>MAX('JURADO-1'!J17,'JURADO-2'!J17,'JURADO-3'!J17,'JURADO-4'!J17,'JURADO-5'!J17)</f>
        <v>11</v>
      </c>
      <c r="AC17" s="13">
        <f>MIN('JURADO-1'!J17,'JURADO-2'!J17,'JURADO-3'!J17,'JURADO-4'!J17,'JURADO-5'!J17)</f>
        <v>5</v>
      </c>
      <c r="AD17" s="12">
        <f>+'JURADO-1'!J17+'JURADO-2'!J17+'JURADO-3'!J17+'JURADO-4'!J17+'JURADO-5'!J17-AB17-AC17</f>
        <v>25</v>
      </c>
      <c r="AE17" s="66">
        <f>MAX('JURADO-1'!K17,'JURADO-2'!K17,'JURADO-3'!K17,'JURADO-4'!K17,'JURADO-5'!K17)</f>
        <v>11</v>
      </c>
      <c r="AF17" s="66">
        <f>MIN('JURADO-1'!K17,'JURADO-2'!K17,'JURADO-3'!K17,'JURADO-4'!K17,'JURADO-5'!K17)</f>
        <v>6</v>
      </c>
      <c r="AG17" s="66">
        <f>+'JURADO-1'!K17+'JURADO-2'!K17+'JURADO-3'!K17+'JURADO-4'!K17+'JURADO-5'!K17-AE17-AF17</f>
        <v>26</v>
      </c>
      <c r="AH17" s="66">
        <f t="shared" si="2"/>
        <v>74</v>
      </c>
      <c r="AI17" s="65"/>
      <c r="AJ17" s="7">
        <f>MAX('JURADO-1'!L17,'JURADO-2'!L17,'JURADO-3'!L17,'JURADO-4'!L17,'JURADO-5'!L17)</f>
        <v>7</v>
      </c>
      <c r="AK17" s="13">
        <f>MIN('JURADO-1'!L17,'JURADO-2'!L17,'JURADO-3'!L17,'JURADO-4'!L17,'JURADO-5'!L17)</f>
        <v>4</v>
      </c>
      <c r="AL17" s="13">
        <f>+'JURADO-1'!L17+'JURADO-2'!L17+'JURADO-3'!L17+'JURADO-4'!L17+'JURADO-5'!L17-AJ17-AK17</f>
        <v>16</v>
      </c>
      <c r="AM17" s="70">
        <f>MAX('JURADO-1'!M17,'JURADO-2'!M17,'JURADO-3'!M17,'JURADO-4'!M17,'JURADO-5'!M17)</f>
        <v>8</v>
      </c>
      <c r="AN17" s="13">
        <f>MIN('JURADO-1'!M17,'JURADO-2'!M17,'JURADO-3'!M17,'JURADO-4'!M17,'JURADO-5'!M17)</f>
        <v>4</v>
      </c>
      <c r="AO17" s="12">
        <f>+'JURADO-1'!M17+'JURADO-2'!M17+'JURADO-3'!M17+'JURADO-4'!M17+'JURADO-5'!M17-AM17-AN17</f>
        <v>16</v>
      </c>
      <c r="AP17" s="66">
        <f>MAX('JURADO-1'!N17,'JURADO-2'!N17,'JURADO-3'!N17,'JURADO-4'!N17,'JURADO-5'!N17)</f>
        <v>10</v>
      </c>
      <c r="AQ17" s="66">
        <f>MIN('JURADO-1'!N17,'JURADO-2'!N17,'JURADO-3'!N17,'JURADO-4'!N17,'JURADO-5'!N17)</f>
        <v>5</v>
      </c>
      <c r="AR17" s="66">
        <f>+'JURADO-1'!N17+'JURADO-2'!N17+'JURADO-3'!N17+'JURADO-4'!N17+'JURADO-5'!N17-AP17-AQ17</f>
        <v>18</v>
      </c>
      <c r="AS17" s="66">
        <f t="shared" si="3"/>
        <v>50</v>
      </c>
      <c r="AT17" s="10"/>
      <c r="AU17" s="7">
        <f>MAX('JURADO-1'!O17,'JURADO-2'!O17,'JURADO-3'!O17,'JURADO-4'!O17,'JURADO-5'!O17)</f>
        <v>7</v>
      </c>
      <c r="AV17" s="13">
        <f>MIN('JURADO-1'!O17,'JURADO-2'!O17,'JURADO-3'!O17,'JURADO-4'!O17,'JURADO-5'!O17)</f>
        <v>4</v>
      </c>
      <c r="AW17" s="9">
        <f>+'JURADO-1'!O17+'JURADO-2'!O17+'JURADO-3'!O17+'JURADO-4'!O17+'JURADO-5'!O17-AU17-AV17</f>
        <v>15</v>
      </c>
      <c r="AX17" s="10"/>
      <c r="AY17" s="7">
        <f>MAX('JURADO-1'!P17,'JURADO-2'!P17,'JURADO-3'!P17,'JURADO-4'!P17,'JURADO-5'!P17)</f>
        <v>6</v>
      </c>
      <c r="AZ17" s="13">
        <f>MIN('JURADO-1'!P17,'JURADO-2'!P17,'JURADO-3'!P17,'JURADO-4'!P17,'JURADO-5'!P17)</f>
        <v>4</v>
      </c>
      <c r="BA17" s="13">
        <f>+'JURADO-1'!P17+'JURADO-2'!P17+'JURADO-3'!P17+'JURADO-4'!P17+'JURADO-5'!P17-AY17-AZ17</f>
        <v>15</v>
      </c>
      <c r="BB17" s="70">
        <f>MAX('JURADO-1'!Q17,'JURADO-2'!Q17,'JURADO-3'!Q17,'JURADO-4'!Q17,'JURADO-5'!Q17)</f>
        <v>8</v>
      </c>
      <c r="BC17" s="13">
        <f>MIN('JURADO-1'!Q17,'JURADO-2'!Q17,'JURADO-3'!Q17,'JURADO-4'!Q17,'JURADO-5'!Q17)</f>
        <v>4</v>
      </c>
      <c r="BD17" s="12">
        <f>+'JURADO-1'!Q17+'JURADO-2'!Q17+'JURADO-3'!Q17+'JURADO-4'!Q17+'JURADO-5'!Q17-BB17-BC17</f>
        <v>16</v>
      </c>
      <c r="BE17" s="66">
        <f>MAX('JURADO-1'!R17,'JURADO-2'!R17,'JURADO-3'!R17,'JURADO-4'!R17,'JURADO-5'!R17)</f>
        <v>10</v>
      </c>
      <c r="BF17" s="66">
        <f>MIN('JURADO-1'!R17,'JURADO-2'!R17,'JURADO-3'!R17,'JURADO-4'!R17,'JURADO-5'!R17)</f>
        <v>5</v>
      </c>
      <c r="BG17" s="66">
        <f>+'JURADO-1'!R17+'JURADO-2'!R17+'JURADO-3'!R17+'JURADO-4'!R17+'JURADO-5'!R17-BE17-BF17</f>
        <v>18</v>
      </c>
      <c r="BH17" s="66">
        <f t="shared" si="4"/>
        <v>49</v>
      </c>
      <c r="BI17" s="10"/>
      <c r="BJ17" s="7">
        <f>MAX('JURADO-1'!S17,'JURADO-2'!S17,'JURADO-3'!S17,'JURADO-4'!S17,'JURADO-5'!S17)</f>
        <v>7</v>
      </c>
      <c r="BK17" s="13">
        <f>MIN('JURADO-1'!S17,'JURADO-2'!S17,'JURADO-3'!S17,'JURADO-4'!S17,'JURADO-5'!S17)</f>
        <v>4</v>
      </c>
      <c r="BL17" s="9">
        <f>+'JURADO-1'!S17+'JURADO-2'!S17+'JURADO-3'!S17+'JURADO-4'!S17+'JURADO-5'!S17-BJ17-BK17</f>
        <v>15</v>
      </c>
      <c r="BM17" s="10"/>
      <c r="BN17" s="7">
        <f>MAX('JURADO-1'!T17,'JURADO-2'!T17,'JURADO-3'!T17,'JURADO-4'!T17,'JURADO-5'!T17)</f>
        <v>16</v>
      </c>
      <c r="BO17" s="13">
        <f>MIN('JURADO-1'!T17,'JURADO-2'!T17,'JURADO-3'!T17,'JURADO-4'!T17,'JURADO-5'!T17)</f>
        <v>5</v>
      </c>
      <c r="BP17" s="13">
        <f>+'JURADO-1'!T17+'JURADO-2'!T17+'JURADO-3'!T17+'JURADO-4'!T17+'JURADO-5'!T17-BN17-BO17</f>
        <v>27</v>
      </c>
      <c r="BQ17" s="70">
        <f>MAX('JURADO-1'!U17,'JURADO-2'!U17,'JURADO-3'!U17,'JURADO-4'!U17,'JURADO-5'!U17)</f>
        <v>15</v>
      </c>
      <c r="BR17" s="13">
        <f>MIN('JURADO-1'!U17,'JURADO-2'!U17,'JURADO-3'!U17,'JURADO-4'!U17,'JURADO-5'!U17)</f>
        <v>6</v>
      </c>
      <c r="BS17" s="12">
        <f>+'JURADO-1'!U17+'JURADO-2'!U17+'JURADO-3'!U17+'JURADO-4'!U17+'JURADO-5'!U17-BQ17-BR17</f>
        <v>28</v>
      </c>
      <c r="BT17" s="66">
        <f>MAX('JURADO-1'!V17,'JURADO-2'!V17,'JURADO-3'!V17,'JURADO-4'!V17,'JURADO-5'!V17)</f>
        <v>16</v>
      </c>
      <c r="BU17" s="66">
        <f>MIN('JURADO-1'!V17,'JURADO-2'!V17,'JURADO-3'!V17,'JURADO-4'!V17,'JURADO-5'!V17)</f>
        <v>6</v>
      </c>
      <c r="BV17" s="66">
        <f>+'JURADO-1'!V17+'JURADO-2'!V17+'JURADO-3'!V17+'JURADO-4'!V17+'JURADO-5'!V17-BT17-BU17</f>
        <v>31</v>
      </c>
      <c r="BW17" s="66">
        <f t="shared" si="5"/>
        <v>86</v>
      </c>
      <c r="BX17" s="10"/>
      <c r="BY17" s="7">
        <f>MAX('JURADO-1'!W17,'JURADO-2'!W17,'JURADO-3'!W17,'JURADO-4'!W17,'JURADO-5'!W17)</f>
        <v>0</v>
      </c>
      <c r="BZ17" s="13">
        <f>MIN('JURADO-1'!W17,'JURADO-2'!W17,'JURADO-3'!W17,'JURADO-4'!W17,'JURADO-5'!W17)</f>
        <v>0</v>
      </c>
      <c r="CA17" s="8">
        <f>+'JURADO-1'!W17+'JURADO-2'!W17+'JURADO-3'!W17+'JURADO-4'!W17+'JURADO-5'!W17-BY17-BZ17</f>
        <v>0</v>
      </c>
      <c r="CB17" s="10"/>
      <c r="CC17" s="7">
        <f>MAX('JURADO-1'!X17,'JURADO-2'!X17,'JURADO-3'!X17,'JURADO-4'!X17,'JURADO-5'!X17)</f>
        <v>0</v>
      </c>
      <c r="CD17" s="13">
        <f>MIN('JURADO-1'!X17,'JURADO-2'!X17,'JURADO-3'!X17,'JURADO-4'!X17,'JURADO-5'!X17)</f>
        <v>0</v>
      </c>
      <c r="CE17" s="8">
        <f>+'JURADO-1'!X17+'JURADO-2'!X17+'JURADO-3'!X17+'JURADO-4'!X17+'JURADO-5'!X17-CC17-CD17</f>
        <v>0</v>
      </c>
      <c r="CF17" s="10"/>
      <c r="CG17" s="7">
        <f>MAX('JURADO-1'!Y17,'JURADO-2'!Y17,'JURADO-3'!Y17,'JURADO-4'!Y17,'JURADO-5'!Y17)</f>
        <v>16</v>
      </c>
      <c r="CH17" s="13">
        <f>MIN('JURADO-1'!Y17,'JURADO-2'!Y17,'JURADO-3'!Y17,'JURADO-4'!Y17,'JURADO-5'!Y17)</f>
        <v>5</v>
      </c>
      <c r="CI17" s="8">
        <f>+'JURADO-1'!Y17+'JURADO-2'!Y17+'JURADO-3'!Y17+'JURADO-4'!Y17+'JURADO-5'!Y17-CG17-CH17</f>
        <v>25</v>
      </c>
      <c r="CJ17" s="10"/>
      <c r="CK17" s="7">
        <f>MAX('JURADO-1'!Z17,'JURADO-2'!Z17,'JURADO-3'!Z17,'JURADO-4'!Z17,'JURADO-5'!Z17)</f>
        <v>7</v>
      </c>
      <c r="CL17" s="13">
        <f>MIN('JURADO-1'!Z17,'JURADO-2'!Z17,'JURADO-3'!Z17,'JURADO-4'!Z17,'JURADO-5'!Z17)</f>
        <v>4</v>
      </c>
      <c r="CM17" s="8">
        <f>+'JURADO-1'!Z17+'JURADO-2'!Z17+'JURADO-3'!Z17+'JURADO-4'!Z17+'JURADO-5'!Z17-CK17-CL17</f>
        <v>18</v>
      </c>
      <c r="CN17" s="10"/>
      <c r="CO17" s="11"/>
      <c r="CP17" s="100">
        <f t="shared" si="6"/>
        <v>481</v>
      </c>
      <c r="CQ17" s="89">
        <v>42767</v>
      </c>
      <c r="CR17" s="45" t="s">
        <v>90</v>
      </c>
      <c r="CS17" s="66"/>
      <c r="CT17" s="88"/>
      <c r="CU17" s="66">
        <f t="shared" si="7"/>
        <v>0</v>
      </c>
      <c r="CV17" s="66">
        <f t="shared" si="8"/>
        <v>0</v>
      </c>
      <c r="CW17" s="66">
        <f t="shared" si="9"/>
        <v>18</v>
      </c>
    </row>
    <row r="18" spans="1:101" ht="31.5" customHeight="1" thickBot="1">
      <c r="A18" s="85">
        <v>13</v>
      </c>
      <c r="B18" s="26" t="s">
        <v>67</v>
      </c>
      <c r="C18" s="70">
        <f>MAX('JURADO-1'!C18,'JURADO-2'!C18,'JURADO-3'!C18,'JURADO-4'!C18,'JURADO-5'!C18)</f>
        <v>11</v>
      </c>
      <c r="D18" s="13">
        <f>MIN('JURADO-1'!C18,'JURADO-2'!C18,'JURADO-3'!C18,'JURADO-4'!C18,'JURADO-5'!C18)</f>
        <v>5</v>
      </c>
      <c r="E18" s="12">
        <f>+'JURADO-1'!C18+'JURADO-2'!C18+'JURADO-3'!C18+'JURADO-4'!C18+'JURADO-5'!C18-C18-D18</f>
        <v>20</v>
      </c>
      <c r="F18" s="70">
        <f>MAX('JURADO-1'!D18,'JURADO-2'!D18,'JURADO-3'!D18,'JURADO-4'!D18,'JURADO-5'!D18)</f>
        <v>10</v>
      </c>
      <c r="G18" s="13">
        <f>MIN('JURADO-1'!D18,'JURADO-2'!D18,'JURADO-3'!D18,'JURADO-4'!D18,'JURADO-5'!D18)</f>
        <v>5</v>
      </c>
      <c r="H18" s="12">
        <f>+'JURADO-1'!D18+'JURADO-2'!D18+'JURADO-3'!D18+'JURADO-4'!D18+'JURADO-5'!D18-F18-G18</f>
        <v>18</v>
      </c>
      <c r="I18" s="66">
        <f>MAX('JURADO-1'!E18,'JURADO-2'!E18,'JURADO-3'!E18,'JURADO-4'!E18,'JURADO-5'!E18)</f>
        <v>10</v>
      </c>
      <c r="J18" s="66">
        <f>MIN('JURADO-1'!E18,'JURADO-2'!E18,'JURADO-3'!E18,'JURADO-4'!E18,'JURADO-5'!E18)</f>
        <v>4</v>
      </c>
      <c r="K18" s="66">
        <f>+'JURADO-1'!E18+'JURADO-2'!E18+'JURADO-3'!E18+'JURADO-4'!E18+'JURADO-5'!E18-I18-J18</f>
        <v>21</v>
      </c>
      <c r="L18" s="66">
        <f t="shared" si="0"/>
        <v>59</v>
      </c>
      <c r="M18" s="146"/>
      <c r="N18" s="7">
        <f>MAX('JURADO-1'!F18,'JURADO-2'!F18,'JURADO-3'!F18,'JURADO-4'!F18,'JURADO-5'!F18)</f>
        <v>12</v>
      </c>
      <c r="O18" s="13">
        <f>MIN('JURADO-1'!F18,'JURADO-2'!F18,'JURADO-3'!F18,'JURADO-4'!F18,'JURADO-5'!F18)</f>
        <v>5</v>
      </c>
      <c r="P18" s="13">
        <f>+'JURADO-1'!F18+'JURADO-2'!F18+'JURADO-3'!F18+'JURADO-4'!F18+'JURADO-5'!F18-N18-O18</f>
        <v>23</v>
      </c>
      <c r="Q18" s="70">
        <f>MAX('JURADO-1'!G18,'JURADO-2'!G18,'JURADO-3'!G18,'JURADO-4'!G18,'JURADO-5'!G18)</f>
        <v>10</v>
      </c>
      <c r="R18" s="13">
        <f>MIN('JURADO-1'!G18,'JURADO-2'!G18,'JURADO-3'!G18,'JURADO-4'!G18,'JURADO-5'!G18)</f>
        <v>5</v>
      </c>
      <c r="S18" s="12">
        <f>+'JURADO-1'!G18+'JURADO-2'!G18+'JURADO-3'!G18+'JURADO-4'!G18+'JURADO-5'!G18-Q18-R18</f>
        <v>19</v>
      </c>
      <c r="T18" s="66">
        <f>MAX('JURADO-1'!H18,'JURADO-2'!H18,'JURADO-3'!H18,'JURADO-4'!H18,'JURADO-5'!H18)</f>
        <v>10</v>
      </c>
      <c r="U18" s="66">
        <f>MIN('JURADO-1'!H18,'JURADO-2'!H18,'JURADO-3'!H18,'JURADO-4'!H18,'JURADO-5'!H18)</f>
        <v>5</v>
      </c>
      <c r="V18" s="66">
        <f>+'JURADO-1'!H18+'JURADO-2'!H18+'JURADO-3'!H18+'JURADO-4'!H18+'JURADO-5'!H18-T18-U18</f>
        <v>20</v>
      </c>
      <c r="W18" s="66">
        <f t="shared" si="1"/>
        <v>62</v>
      </c>
      <c r="X18" s="65"/>
      <c r="Y18" s="7">
        <f>MAX('JURADO-1'!I18,'JURADO-2'!I18,'JURADO-3'!I18,'JURADO-4'!I18,'JURADO-5'!I18)</f>
        <v>12</v>
      </c>
      <c r="Z18" s="13">
        <f>MIN('JURADO-1'!I18,'JURADO-2'!I18,'JURADO-3'!I18,'JURADO-4'!I18,'JURADO-5'!I18)</f>
        <v>5</v>
      </c>
      <c r="AA18" s="13">
        <f>+'JURADO-1'!I18+'JURADO-2'!I18+'JURADO-3'!I18+'JURADO-4'!I18+'JURADO-5'!I18-Y18-Z18</f>
        <v>20</v>
      </c>
      <c r="AB18" s="70">
        <f>MAX('JURADO-1'!J18,'JURADO-2'!J18,'JURADO-3'!J18,'JURADO-4'!J18,'JURADO-5'!J18)</f>
        <v>10</v>
      </c>
      <c r="AC18" s="13">
        <f>MIN('JURADO-1'!J18,'JURADO-2'!J18,'JURADO-3'!J18,'JURADO-4'!J18,'JURADO-5'!J18)</f>
        <v>5</v>
      </c>
      <c r="AD18" s="12">
        <f>+'JURADO-1'!J18+'JURADO-2'!J18+'JURADO-3'!J18+'JURADO-4'!J18+'JURADO-5'!J18-AB18-AC18</f>
        <v>19</v>
      </c>
      <c r="AE18" s="66">
        <f>MAX('JURADO-1'!K18,'JURADO-2'!K18,'JURADO-3'!K18,'JURADO-4'!K18,'JURADO-5'!K18)</f>
        <v>10</v>
      </c>
      <c r="AF18" s="66">
        <f>MIN('JURADO-1'!K18,'JURADO-2'!K18,'JURADO-3'!K18,'JURADO-4'!K18,'JURADO-5'!K18)</f>
        <v>5</v>
      </c>
      <c r="AG18" s="66">
        <f>+'JURADO-1'!K18+'JURADO-2'!K18+'JURADO-3'!K18+'JURADO-4'!K18+'JURADO-5'!K18-AE18-AF18</f>
        <v>21</v>
      </c>
      <c r="AH18" s="66">
        <f t="shared" si="2"/>
        <v>60</v>
      </c>
      <c r="AI18" s="65"/>
      <c r="AJ18" s="7">
        <f>MAX('JURADO-1'!L18,'JURADO-2'!L18,'JURADO-3'!L18,'JURADO-4'!L18,'JURADO-5'!L18)</f>
        <v>7</v>
      </c>
      <c r="AK18" s="13">
        <f>MIN('JURADO-1'!L18,'JURADO-2'!L18,'JURADO-3'!L18,'JURADO-4'!L18,'JURADO-5'!L18)</f>
        <v>4</v>
      </c>
      <c r="AL18" s="13">
        <f>+'JURADO-1'!L18+'JURADO-2'!L18+'JURADO-3'!L18+'JURADO-4'!L18+'JURADO-5'!L18-AJ18-AK18</f>
        <v>14</v>
      </c>
      <c r="AM18" s="70">
        <f>MAX('JURADO-1'!M18,'JURADO-2'!M18,'JURADO-3'!M18,'JURADO-4'!M18,'JURADO-5'!M18)</f>
        <v>6</v>
      </c>
      <c r="AN18" s="13">
        <f>MIN('JURADO-1'!M18,'JURADO-2'!M18,'JURADO-3'!M18,'JURADO-4'!M18,'JURADO-5'!M18)</f>
        <v>4</v>
      </c>
      <c r="AO18" s="12">
        <f>+'JURADO-1'!M18+'JURADO-2'!M18+'JURADO-3'!M18+'JURADO-4'!M18+'JURADO-5'!M18-AM18-AN18</f>
        <v>15</v>
      </c>
      <c r="AP18" s="66">
        <f>MAX('JURADO-1'!N18,'JURADO-2'!N18,'JURADO-3'!N18,'JURADO-4'!N18,'JURADO-5'!N18)</f>
        <v>6</v>
      </c>
      <c r="AQ18" s="66">
        <f>MIN('JURADO-1'!N18,'JURADO-2'!N18,'JURADO-3'!N18,'JURADO-4'!N18,'JURADO-5'!N18)</f>
        <v>4</v>
      </c>
      <c r="AR18" s="66">
        <f>+'JURADO-1'!N18+'JURADO-2'!N18+'JURADO-3'!N18+'JURADO-4'!N18+'JURADO-5'!N18-AP18-AQ18</f>
        <v>16</v>
      </c>
      <c r="AS18" s="66">
        <f t="shared" si="3"/>
        <v>45</v>
      </c>
      <c r="AT18" s="10"/>
      <c r="AU18" s="7">
        <f>MAX('JURADO-1'!O18,'JURADO-2'!O18,'JURADO-3'!O18,'JURADO-4'!O18,'JURADO-5'!O18)</f>
        <v>6</v>
      </c>
      <c r="AV18" s="13">
        <f>MIN('JURADO-1'!O18,'JURADO-2'!O18,'JURADO-3'!O18,'JURADO-4'!O18,'JURADO-5'!O18)</f>
        <v>4</v>
      </c>
      <c r="AW18" s="9">
        <f>+'JURADO-1'!O18+'JURADO-2'!O18+'JURADO-3'!O18+'JURADO-4'!O18+'JURADO-5'!O18-AU18-AV18</f>
        <v>14</v>
      </c>
      <c r="AX18" s="10"/>
      <c r="AY18" s="7">
        <f>MAX('JURADO-1'!P18,'JURADO-2'!P18,'JURADO-3'!P18,'JURADO-4'!P18,'JURADO-5'!P18)</f>
        <v>6</v>
      </c>
      <c r="AZ18" s="13">
        <f>MIN('JURADO-1'!P18,'JURADO-2'!P18,'JURADO-3'!P18,'JURADO-4'!P18,'JURADO-5'!P18)</f>
        <v>4</v>
      </c>
      <c r="BA18" s="13">
        <f>+'JURADO-1'!P18+'JURADO-2'!P18+'JURADO-3'!P18+'JURADO-4'!P18+'JURADO-5'!P18-AY18-AZ18</f>
        <v>14</v>
      </c>
      <c r="BB18" s="70">
        <f>MAX('JURADO-1'!Q18,'JURADO-2'!Q18,'JURADO-3'!Q18,'JURADO-4'!Q18,'JURADO-5'!Q18)</f>
        <v>6</v>
      </c>
      <c r="BC18" s="13">
        <f>MIN('JURADO-1'!Q18,'JURADO-2'!Q18,'JURADO-3'!Q18,'JURADO-4'!Q18,'JURADO-5'!Q18)</f>
        <v>4</v>
      </c>
      <c r="BD18" s="12">
        <f>+'JURADO-1'!Q18+'JURADO-2'!Q18+'JURADO-3'!Q18+'JURADO-4'!Q18+'JURADO-5'!Q18-BB18-BC18</f>
        <v>15</v>
      </c>
      <c r="BE18" s="66">
        <f>MAX('JURADO-1'!R18,'JURADO-2'!R18,'JURADO-3'!R18,'JURADO-4'!R18,'JURADO-5'!R18)</f>
        <v>6</v>
      </c>
      <c r="BF18" s="66">
        <f>MIN('JURADO-1'!R18,'JURADO-2'!R18,'JURADO-3'!R18,'JURADO-4'!R18,'JURADO-5'!R18)</f>
        <v>4</v>
      </c>
      <c r="BG18" s="66">
        <f>+'JURADO-1'!R18+'JURADO-2'!R18+'JURADO-3'!R18+'JURADO-4'!R18+'JURADO-5'!R18-BE18-BF18</f>
        <v>17</v>
      </c>
      <c r="BH18" s="66">
        <f t="shared" si="4"/>
        <v>46</v>
      </c>
      <c r="BI18" s="10"/>
      <c r="BJ18" s="7">
        <f>MAX('JURADO-1'!S18,'JURADO-2'!S18,'JURADO-3'!S18,'JURADO-4'!S18,'JURADO-5'!S18)</f>
        <v>6</v>
      </c>
      <c r="BK18" s="13">
        <f>MIN('JURADO-1'!S18,'JURADO-2'!S18,'JURADO-3'!S18,'JURADO-4'!S18,'JURADO-5'!S18)</f>
        <v>4</v>
      </c>
      <c r="BL18" s="9">
        <f>+'JURADO-1'!S18+'JURADO-2'!S18+'JURADO-3'!S18+'JURADO-4'!S18+'JURADO-5'!S18-BJ18-BK18</f>
        <v>14</v>
      </c>
      <c r="BM18" s="10"/>
      <c r="BN18" s="7">
        <f>MAX('JURADO-1'!T18,'JURADO-2'!T18,'JURADO-3'!T18,'JURADO-4'!T18,'JURADO-5'!T18)</f>
        <v>15</v>
      </c>
      <c r="BO18" s="13">
        <f>MIN('JURADO-1'!T18,'JURADO-2'!T18,'JURADO-3'!T18,'JURADO-4'!T18,'JURADO-5'!T18)</f>
        <v>4</v>
      </c>
      <c r="BP18" s="13">
        <f>+'JURADO-1'!T18+'JURADO-2'!T18+'JURADO-3'!T18+'JURADO-4'!T18+'JURADO-5'!T18-BN18-BO18</f>
        <v>28</v>
      </c>
      <c r="BQ18" s="70">
        <f>MAX('JURADO-1'!U18,'JURADO-2'!U18,'JURADO-3'!U18,'JURADO-4'!U18,'JURADO-5'!U18)</f>
        <v>16</v>
      </c>
      <c r="BR18" s="13">
        <f>MIN('JURADO-1'!U18,'JURADO-2'!U18,'JURADO-3'!U18,'JURADO-4'!U18,'JURADO-5'!U18)</f>
        <v>5</v>
      </c>
      <c r="BS18" s="12">
        <f>+'JURADO-1'!U18+'JURADO-2'!U18+'JURADO-3'!U18+'JURADO-4'!U18+'JURADO-5'!U18-BQ18-BR18</f>
        <v>27</v>
      </c>
      <c r="BT18" s="66">
        <f>MAX('JURADO-1'!V18,'JURADO-2'!V18,'JURADO-3'!V18,'JURADO-4'!V18,'JURADO-5'!V18)</f>
        <v>15</v>
      </c>
      <c r="BU18" s="66">
        <f>MIN('JURADO-1'!V18,'JURADO-2'!V18,'JURADO-3'!V18,'JURADO-4'!V18,'JURADO-5'!V18)</f>
        <v>5</v>
      </c>
      <c r="BV18" s="66">
        <f>+'JURADO-1'!V18+'JURADO-2'!V18+'JURADO-3'!V18+'JURADO-4'!V18+'JURADO-5'!V18-BT18-BU18</f>
        <v>26</v>
      </c>
      <c r="BW18" s="66">
        <f t="shared" si="5"/>
        <v>81</v>
      </c>
      <c r="BX18" s="10"/>
      <c r="BY18" s="7">
        <f>MAX('JURADO-1'!W18,'JURADO-2'!W18,'JURADO-3'!W18,'JURADO-4'!W18,'JURADO-5'!W18)</f>
        <v>0</v>
      </c>
      <c r="BZ18" s="13">
        <f>MIN('JURADO-1'!W18,'JURADO-2'!W18,'JURADO-3'!W18,'JURADO-4'!W18,'JURADO-5'!W18)</f>
        <v>0</v>
      </c>
      <c r="CA18" s="8">
        <f>+'JURADO-1'!W18+'JURADO-2'!W18+'JURADO-3'!W18+'JURADO-4'!W18+'JURADO-5'!W18-BY18-BZ18</f>
        <v>0</v>
      </c>
      <c r="CB18" s="10"/>
      <c r="CC18" s="7">
        <f>MAX('JURADO-1'!X18,'JURADO-2'!X18,'JURADO-3'!X18,'JURADO-4'!X18,'JURADO-5'!X18)</f>
        <v>0</v>
      </c>
      <c r="CD18" s="13">
        <f>MIN('JURADO-1'!X18,'JURADO-2'!X18,'JURADO-3'!X18,'JURADO-4'!X18,'JURADO-5'!X18)</f>
        <v>0</v>
      </c>
      <c r="CE18" s="8">
        <f>+'JURADO-1'!X18+'JURADO-2'!X18+'JURADO-3'!X18+'JURADO-4'!X18+'JURADO-5'!X18-CC18-CD18</f>
        <v>0</v>
      </c>
      <c r="CF18" s="10"/>
      <c r="CG18" s="7">
        <f>MAX('JURADO-1'!Y18,'JURADO-2'!Y18,'JURADO-3'!Y18,'JURADO-4'!Y18,'JURADO-5'!Y18)</f>
        <v>16</v>
      </c>
      <c r="CH18" s="13">
        <f>MIN('JURADO-1'!Y18,'JURADO-2'!Y18,'JURADO-3'!Y18,'JURADO-4'!Y18,'JURADO-5'!Y18)</f>
        <v>4</v>
      </c>
      <c r="CI18" s="8">
        <f>+'JURADO-1'!Y18+'JURADO-2'!Y18+'JURADO-3'!Y18+'JURADO-4'!Y18+'JURADO-5'!Y18-CG18-CH18</f>
        <v>26</v>
      </c>
      <c r="CJ18" s="10"/>
      <c r="CK18" s="7">
        <f>MAX('JURADO-1'!Z18,'JURADO-2'!Z18,'JURADO-3'!Z18,'JURADO-4'!Z18,'JURADO-5'!Z18)</f>
        <v>7</v>
      </c>
      <c r="CL18" s="13">
        <f>MIN('JURADO-1'!Z18,'JURADO-2'!Z18,'JURADO-3'!Z18,'JURADO-4'!Z18,'JURADO-5'!Z18)</f>
        <v>3</v>
      </c>
      <c r="CM18" s="8">
        <f>+'JURADO-1'!Z18+'JURADO-2'!Z18+'JURADO-3'!Z18+'JURADO-4'!Z18+'JURADO-5'!Z18-CK18-CL18</f>
        <v>15</v>
      </c>
      <c r="CN18" s="10"/>
      <c r="CO18" s="11"/>
      <c r="CP18" s="100">
        <f t="shared" si="6"/>
        <v>422</v>
      </c>
      <c r="CQ18" s="89">
        <v>42767</v>
      </c>
      <c r="CR18" s="45" t="s">
        <v>28</v>
      </c>
      <c r="CS18" s="66"/>
      <c r="CT18" s="88"/>
      <c r="CU18" s="66">
        <f t="shared" si="7"/>
        <v>0</v>
      </c>
      <c r="CV18" s="66">
        <f t="shared" si="8"/>
        <v>0</v>
      </c>
      <c r="CW18" s="66">
        <f t="shared" si="9"/>
        <v>15</v>
      </c>
    </row>
    <row r="19" spans="1:101" ht="31.5" customHeight="1" thickBot="1">
      <c r="A19" s="86">
        <v>14</v>
      </c>
      <c r="B19" s="26" t="s">
        <v>68</v>
      </c>
      <c r="C19" s="70">
        <f>MAX('JURADO-1'!C19,'JURADO-2'!C19,'JURADO-3'!C19,'JURADO-4'!C19,'JURADO-5'!C19)</f>
        <v>11</v>
      </c>
      <c r="D19" s="13">
        <f>MIN('JURADO-1'!C19,'JURADO-2'!C19,'JURADO-3'!C19,'JURADO-4'!C19,'JURADO-5'!C19)</f>
        <v>6</v>
      </c>
      <c r="E19" s="12">
        <f>+'JURADO-1'!C19+'JURADO-2'!C19+'JURADO-3'!C19+'JURADO-4'!C19+'JURADO-5'!C19-C19-D19</f>
        <v>22</v>
      </c>
      <c r="F19" s="70">
        <f>MAX('JURADO-1'!D19,'JURADO-2'!D19,'JURADO-3'!D19,'JURADO-4'!D19,'JURADO-5'!D19)</f>
        <v>12</v>
      </c>
      <c r="G19" s="13">
        <f>MIN('JURADO-1'!D19,'JURADO-2'!D19,'JURADO-3'!D19,'JURADO-4'!D19,'JURADO-5'!D19)</f>
        <v>6</v>
      </c>
      <c r="H19" s="12">
        <f>+'JURADO-1'!D19+'JURADO-2'!D19+'JURADO-3'!D19+'JURADO-4'!D19+'JURADO-5'!D19-F19-G19</f>
        <v>24</v>
      </c>
      <c r="I19" s="66">
        <f>MAX('JURADO-1'!E19,'JURADO-2'!E19,'JURADO-3'!E19,'JURADO-4'!E19,'JURADO-5'!E19)</f>
        <v>12</v>
      </c>
      <c r="J19" s="66">
        <f>MIN('JURADO-1'!E19,'JURADO-2'!E19,'JURADO-3'!E19,'JURADO-4'!E19,'JURADO-5'!E19)</f>
        <v>6</v>
      </c>
      <c r="K19" s="66">
        <f>+'JURADO-1'!E19+'JURADO-2'!E19+'JURADO-3'!E19+'JURADO-4'!E19+'JURADO-5'!E19-I19-J19</f>
        <v>24</v>
      </c>
      <c r="L19" s="66">
        <f t="shared" si="0"/>
        <v>70</v>
      </c>
      <c r="M19" s="146"/>
      <c r="N19" s="7">
        <f>MAX('JURADO-1'!F19,'JURADO-2'!F19,'JURADO-3'!F19,'JURADO-4'!F19,'JURADO-5'!F19)</f>
        <v>12</v>
      </c>
      <c r="O19" s="13">
        <f>MIN('JURADO-1'!F19,'JURADO-2'!F19,'JURADO-3'!F19,'JURADO-4'!F19,'JURADO-5'!F19)</f>
        <v>6</v>
      </c>
      <c r="P19" s="13">
        <f>+'JURADO-1'!F19+'JURADO-2'!F19+'JURADO-3'!F19+'JURADO-4'!F19+'JURADO-5'!F19-N19-O19</f>
        <v>24</v>
      </c>
      <c r="Q19" s="70">
        <f>MAX('JURADO-1'!G19,'JURADO-2'!G19,'JURADO-3'!G19,'JURADO-4'!G19,'JURADO-5'!G19)</f>
        <v>11</v>
      </c>
      <c r="R19" s="13">
        <f>MIN('JURADO-1'!G19,'JURADO-2'!G19,'JURADO-3'!G19,'JURADO-4'!G19,'JURADO-5'!G19)</f>
        <v>6</v>
      </c>
      <c r="S19" s="12">
        <f>+'JURADO-1'!G19+'JURADO-2'!G19+'JURADO-3'!G19+'JURADO-4'!G19+'JURADO-5'!G19-Q19-R19</f>
        <v>24</v>
      </c>
      <c r="T19" s="66">
        <f>MAX('JURADO-1'!H19,'JURADO-2'!H19,'JURADO-3'!H19,'JURADO-4'!H19,'JURADO-5'!H19)</f>
        <v>11</v>
      </c>
      <c r="U19" s="66">
        <f>MIN('JURADO-1'!H19,'JURADO-2'!H19,'JURADO-3'!H19,'JURADO-4'!H19,'JURADO-5'!H19)</f>
        <v>6</v>
      </c>
      <c r="V19" s="66">
        <f>+'JURADO-1'!H19+'JURADO-2'!H19+'JURADO-3'!H19+'JURADO-4'!H19+'JURADO-5'!H19-T19-U19</f>
        <v>25</v>
      </c>
      <c r="W19" s="66">
        <f t="shared" si="1"/>
        <v>73</v>
      </c>
      <c r="X19" s="65"/>
      <c r="Y19" s="7">
        <f>MAX('JURADO-1'!I19,'JURADO-2'!I19,'JURADO-3'!I19,'JURADO-4'!I19,'JURADO-5'!I19)</f>
        <v>12</v>
      </c>
      <c r="Z19" s="13">
        <f>MIN('JURADO-1'!I19,'JURADO-2'!I19,'JURADO-3'!I19,'JURADO-4'!I19,'JURADO-5'!I19)</f>
        <v>7</v>
      </c>
      <c r="AA19" s="13">
        <f>+'JURADO-1'!I19+'JURADO-2'!I19+'JURADO-3'!I19+'JURADO-4'!I19+'JURADO-5'!I19-Y19-Z19</f>
        <v>29</v>
      </c>
      <c r="AB19" s="70">
        <f>MAX('JURADO-1'!J19,'JURADO-2'!J19,'JURADO-3'!J19,'JURADO-4'!J19,'JURADO-5'!J19)</f>
        <v>11</v>
      </c>
      <c r="AC19" s="13">
        <f>MIN('JURADO-1'!J19,'JURADO-2'!J19,'JURADO-3'!J19,'JURADO-4'!J19,'JURADO-5'!J19)</f>
        <v>6</v>
      </c>
      <c r="AD19" s="12">
        <f>+'JURADO-1'!J19+'JURADO-2'!J19+'JURADO-3'!J19+'JURADO-4'!J19+'JURADO-5'!J19-AB19-AC19</f>
        <v>24</v>
      </c>
      <c r="AE19" s="66">
        <f>MAX('JURADO-1'!K19,'JURADO-2'!K19,'JURADO-3'!K19,'JURADO-4'!K19,'JURADO-5'!K19)</f>
        <v>11</v>
      </c>
      <c r="AF19" s="66">
        <f>MIN('JURADO-1'!K19,'JURADO-2'!K19,'JURADO-3'!K19,'JURADO-4'!K19,'JURADO-5'!K19)</f>
        <v>6</v>
      </c>
      <c r="AG19" s="66">
        <f>+'JURADO-1'!K19+'JURADO-2'!K19+'JURADO-3'!K19+'JURADO-4'!K19+'JURADO-5'!K19-AE19-AF19</f>
        <v>25</v>
      </c>
      <c r="AH19" s="66">
        <f t="shared" si="2"/>
        <v>78</v>
      </c>
      <c r="AI19" s="65"/>
      <c r="AJ19" s="7">
        <f>MAX('JURADO-1'!L19,'JURADO-2'!L19,'JURADO-3'!L19,'JURADO-4'!L19,'JURADO-5'!L19)</f>
        <v>7</v>
      </c>
      <c r="AK19" s="13">
        <f>MIN('JURADO-1'!L19,'JURADO-2'!L19,'JURADO-3'!L19,'JURADO-4'!L19,'JURADO-5'!L19)</f>
        <v>5</v>
      </c>
      <c r="AL19" s="13">
        <f>+'JURADO-1'!L19+'JURADO-2'!L19+'JURADO-3'!L19+'JURADO-4'!L19+'JURADO-5'!L19-AJ19-AK19</f>
        <v>17</v>
      </c>
      <c r="AM19" s="70">
        <f>MAX('JURADO-1'!M19,'JURADO-2'!M19,'JURADO-3'!M19,'JURADO-4'!M19,'JURADO-5'!M19)</f>
        <v>6</v>
      </c>
      <c r="AN19" s="13">
        <f>MIN('JURADO-1'!M19,'JURADO-2'!M19,'JURADO-3'!M19,'JURADO-4'!M19,'JURADO-5'!M19)</f>
        <v>5</v>
      </c>
      <c r="AO19" s="12">
        <f>+'JURADO-1'!M19+'JURADO-2'!M19+'JURADO-3'!M19+'JURADO-4'!M19+'JURADO-5'!M19-AM19-AN19</f>
        <v>17</v>
      </c>
      <c r="AP19" s="66">
        <f>MAX('JURADO-1'!N19,'JURADO-2'!N19,'JURADO-3'!N19,'JURADO-4'!N19,'JURADO-5'!N19)</f>
        <v>7</v>
      </c>
      <c r="AQ19" s="66">
        <f>MIN('JURADO-1'!N19,'JURADO-2'!N19,'JURADO-3'!N19,'JURADO-4'!N19,'JURADO-5'!N19)</f>
        <v>5</v>
      </c>
      <c r="AR19" s="66">
        <f>+'JURADO-1'!N19+'JURADO-2'!N19+'JURADO-3'!N19+'JURADO-4'!N19+'JURADO-5'!N19-AP19-AQ19</f>
        <v>19</v>
      </c>
      <c r="AS19" s="66">
        <f t="shared" si="3"/>
        <v>53</v>
      </c>
      <c r="AT19" s="10"/>
      <c r="AU19" s="7">
        <f>MAX('JURADO-1'!O19,'JURADO-2'!O19,'JURADO-3'!O19,'JURADO-4'!O19,'JURADO-5'!O19)</f>
        <v>7</v>
      </c>
      <c r="AV19" s="13">
        <f>MIN('JURADO-1'!O19,'JURADO-2'!O19,'JURADO-3'!O19,'JURADO-4'!O19,'JURADO-5'!O19)</f>
        <v>4</v>
      </c>
      <c r="AW19" s="9">
        <f>+'JURADO-1'!O19+'JURADO-2'!O19+'JURADO-3'!O19+'JURADO-4'!O19+'JURADO-5'!O19-AU19-AV19</f>
        <v>16</v>
      </c>
      <c r="AX19" s="10"/>
      <c r="AY19" s="7">
        <f>MAX('JURADO-1'!P19,'JURADO-2'!P19,'JURADO-3'!P19,'JURADO-4'!P19,'JURADO-5'!P19)</f>
        <v>8</v>
      </c>
      <c r="AZ19" s="13">
        <f>MIN('JURADO-1'!P19,'JURADO-2'!P19,'JURADO-3'!P19,'JURADO-4'!P19,'JURADO-5'!P19)</f>
        <v>5</v>
      </c>
      <c r="BA19" s="13">
        <f>+'JURADO-1'!P19+'JURADO-2'!P19+'JURADO-3'!P19+'JURADO-4'!P19+'JURADO-5'!P19-AY19-AZ19</f>
        <v>18</v>
      </c>
      <c r="BB19" s="70">
        <f>MAX('JURADO-1'!Q19,'JURADO-2'!Q19,'JURADO-3'!Q19,'JURADO-4'!Q19,'JURADO-5'!Q19)</f>
        <v>6</v>
      </c>
      <c r="BC19" s="13">
        <f>MIN('JURADO-1'!Q19,'JURADO-2'!Q19,'JURADO-3'!Q19,'JURADO-4'!Q19,'JURADO-5'!Q19)</f>
        <v>5</v>
      </c>
      <c r="BD19" s="12">
        <f>+'JURADO-1'!Q19+'JURADO-2'!Q19+'JURADO-3'!Q19+'JURADO-4'!Q19+'JURADO-5'!Q19-BB19-BC19</f>
        <v>17</v>
      </c>
      <c r="BE19" s="66">
        <f>MAX('JURADO-1'!R19,'JURADO-2'!R19,'JURADO-3'!R19,'JURADO-4'!R19,'JURADO-5'!R19)</f>
        <v>7</v>
      </c>
      <c r="BF19" s="66">
        <f>MIN('JURADO-1'!R19,'JURADO-2'!R19,'JURADO-3'!R19,'JURADO-4'!R19,'JURADO-5'!R19)</f>
        <v>5</v>
      </c>
      <c r="BG19" s="66">
        <f>+'JURADO-1'!R19+'JURADO-2'!R19+'JURADO-3'!R19+'JURADO-4'!R19+'JURADO-5'!R19-BE19-BF19</f>
        <v>19</v>
      </c>
      <c r="BH19" s="66">
        <f t="shared" si="4"/>
        <v>54</v>
      </c>
      <c r="BI19" s="10"/>
      <c r="BJ19" s="7">
        <f>MAX('JURADO-1'!S19,'JURADO-2'!S19,'JURADO-3'!S19,'JURADO-4'!S19,'JURADO-5'!S19)</f>
        <v>7</v>
      </c>
      <c r="BK19" s="13">
        <f>MIN('JURADO-1'!S19,'JURADO-2'!S19,'JURADO-3'!S19,'JURADO-4'!S19,'JURADO-5'!S19)</f>
        <v>4</v>
      </c>
      <c r="BL19" s="9">
        <f>+'JURADO-1'!S19+'JURADO-2'!S19+'JURADO-3'!S19+'JURADO-4'!S19+'JURADO-5'!S19-BJ19-BK19</f>
        <v>16</v>
      </c>
      <c r="BM19" s="10"/>
      <c r="BN19" s="7">
        <f>MAX('JURADO-1'!T19,'JURADO-2'!T19,'JURADO-3'!T19,'JURADO-4'!T19,'JURADO-5'!T19)</f>
        <v>17</v>
      </c>
      <c r="BO19" s="13">
        <f>MIN('JURADO-1'!T19,'JURADO-2'!T19,'JURADO-3'!T19,'JURADO-4'!T19,'JURADO-5'!T19)</f>
        <v>6</v>
      </c>
      <c r="BP19" s="13">
        <f>+'JURADO-1'!T19+'JURADO-2'!T19+'JURADO-3'!T19+'JURADO-4'!T19+'JURADO-5'!T19-BN19-BO19</f>
        <v>32</v>
      </c>
      <c r="BQ19" s="70">
        <f>MAX('JURADO-1'!U19,'JURADO-2'!U19,'JURADO-3'!U19,'JURADO-4'!U19,'JURADO-5'!U19)</f>
        <v>15</v>
      </c>
      <c r="BR19" s="13">
        <f>MIN('JURADO-1'!U19,'JURADO-2'!U19,'JURADO-3'!U19,'JURADO-4'!U19,'JURADO-5'!U19)</f>
        <v>7</v>
      </c>
      <c r="BS19" s="12">
        <f>+'JURADO-1'!U19+'JURADO-2'!U19+'JURADO-3'!U19+'JURADO-4'!U19+'JURADO-5'!U19-BQ19-BR19</f>
        <v>33</v>
      </c>
      <c r="BT19" s="66">
        <f>MAX('JURADO-1'!V19,'JURADO-2'!V19,'JURADO-3'!V19,'JURADO-4'!V19,'JURADO-5'!V19)</f>
        <v>17</v>
      </c>
      <c r="BU19" s="66">
        <f>MIN('JURADO-1'!V19,'JURADO-2'!V19,'JURADO-3'!V19,'JURADO-4'!V19,'JURADO-5'!V19)</f>
        <v>6</v>
      </c>
      <c r="BV19" s="66">
        <f>+'JURADO-1'!V19+'JURADO-2'!V19+'JURADO-3'!V19+'JURADO-4'!V19+'JURADO-5'!V19-BT19-BU19</f>
        <v>34</v>
      </c>
      <c r="BW19" s="66">
        <f t="shared" si="5"/>
        <v>99</v>
      </c>
      <c r="BX19" s="10"/>
      <c r="BY19" s="7">
        <f>MAX('JURADO-1'!W19,'JURADO-2'!W19,'JURADO-3'!W19,'JURADO-4'!W19,'JURADO-5'!W19)</f>
        <v>0</v>
      </c>
      <c r="BZ19" s="13">
        <f>MIN('JURADO-1'!W19,'JURADO-2'!W19,'JURADO-3'!W19,'JURADO-4'!W19,'JURADO-5'!W19)</f>
        <v>0</v>
      </c>
      <c r="CA19" s="8">
        <f>+'JURADO-1'!W19+'JURADO-2'!W19+'JURADO-3'!W19+'JURADO-4'!W19+'JURADO-5'!W19-BY19-BZ19</f>
        <v>0</v>
      </c>
      <c r="CB19" s="10"/>
      <c r="CC19" s="7">
        <f>MAX('JURADO-1'!X19,'JURADO-2'!X19,'JURADO-3'!X19,'JURADO-4'!X19,'JURADO-5'!X19)</f>
        <v>0</v>
      </c>
      <c r="CD19" s="13">
        <f>MIN('JURADO-1'!X19,'JURADO-2'!X19,'JURADO-3'!X19,'JURADO-4'!X19,'JURADO-5'!X19)</f>
        <v>0</v>
      </c>
      <c r="CE19" s="8">
        <f>+'JURADO-1'!X19+'JURADO-2'!X19+'JURADO-3'!X19+'JURADO-4'!X19+'JURADO-5'!X19-CC19-CD19</f>
        <v>0</v>
      </c>
      <c r="CF19" s="10"/>
      <c r="CG19" s="7">
        <f>MAX('JURADO-1'!Y19,'JURADO-2'!Y19,'JURADO-3'!Y19,'JURADO-4'!Y19,'JURADO-5'!Y19)</f>
        <v>17</v>
      </c>
      <c r="CH19" s="13">
        <f>MIN('JURADO-1'!Y19,'JURADO-2'!Y19,'JURADO-3'!Y19,'JURADO-4'!Y19,'JURADO-5'!Y19)</f>
        <v>6</v>
      </c>
      <c r="CI19" s="8">
        <f>+'JURADO-1'!Y19+'JURADO-2'!Y19+'JURADO-3'!Y19+'JURADO-4'!Y19+'JURADO-5'!Y19-CG19-CH19</f>
        <v>34</v>
      </c>
      <c r="CJ19" s="10"/>
      <c r="CK19" s="7">
        <f>MAX('JURADO-1'!Z19,'JURADO-2'!Z19,'JURADO-3'!Z19,'JURADO-4'!Z19,'JURADO-5'!Z19)</f>
        <v>7</v>
      </c>
      <c r="CL19" s="13">
        <f>MIN('JURADO-1'!Z19,'JURADO-2'!Z19,'JURADO-3'!Z19,'JURADO-4'!Z19,'JURADO-5'!Z19)</f>
        <v>5</v>
      </c>
      <c r="CM19" s="8">
        <f>+'JURADO-1'!Z19+'JURADO-2'!Z19+'JURADO-3'!Z19+'JURADO-4'!Z19+'JURADO-5'!Z19-CK19-CL19</f>
        <v>21</v>
      </c>
      <c r="CN19" s="10"/>
      <c r="CO19" s="11"/>
      <c r="CP19" s="100">
        <f t="shared" si="6"/>
        <v>514</v>
      </c>
      <c r="CQ19" s="89">
        <v>42767</v>
      </c>
      <c r="CR19" s="45" t="s">
        <v>15</v>
      </c>
      <c r="CS19" s="66"/>
      <c r="CT19" s="88"/>
      <c r="CU19" s="66">
        <f t="shared" si="7"/>
        <v>0</v>
      </c>
      <c r="CV19" s="66">
        <f t="shared" si="8"/>
        <v>0</v>
      </c>
      <c r="CW19" s="66">
        <f t="shared" si="9"/>
        <v>21</v>
      </c>
    </row>
    <row r="20" spans="1:101" ht="31.5" customHeight="1" thickBot="1">
      <c r="A20" s="85">
        <v>15</v>
      </c>
      <c r="B20" s="26" t="s">
        <v>69</v>
      </c>
      <c r="C20" s="70">
        <f>MAX('JURADO-1'!C20,'JURADO-2'!C20,'JURADO-3'!C20,'JURADO-4'!C20,'JURADO-5'!C20)</f>
        <v>12</v>
      </c>
      <c r="D20" s="13">
        <f>MIN('JURADO-1'!C20,'JURADO-2'!C20,'JURADO-3'!C20,'JURADO-4'!C20,'JURADO-5'!C20)</f>
        <v>6</v>
      </c>
      <c r="E20" s="12">
        <f>+'JURADO-1'!C20+'JURADO-2'!C20+'JURADO-3'!C20+'JURADO-4'!C20+'JURADO-5'!C20-C20-D20</f>
        <v>26</v>
      </c>
      <c r="F20" s="70">
        <f>MAX('JURADO-1'!D20,'JURADO-2'!D20,'JURADO-3'!D20,'JURADO-4'!D20,'JURADO-5'!D20)</f>
        <v>11</v>
      </c>
      <c r="G20" s="13">
        <f>MIN('JURADO-1'!D20,'JURADO-2'!D20,'JURADO-3'!D20,'JURADO-4'!D20,'JURADO-5'!D20)</f>
        <v>6</v>
      </c>
      <c r="H20" s="12">
        <f>+'JURADO-1'!D20+'JURADO-2'!D20+'JURADO-3'!D20+'JURADO-4'!D20+'JURADO-5'!D20-F20-G20</f>
        <v>25</v>
      </c>
      <c r="I20" s="66">
        <f>MAX('JURADO-1'!E20,'JURADO-2'!E20,'JURADO-3'!E20,'JURADO-4'!E20,'JURADO-5'!E20)</f>
        <v>12</v>
      </c>
      <c r="J20" s="66">
        <f>MIN('JURADO-1'!E20,'JURADO-2'!E20,'JURADO-3'!E20,'JURADO-4'!E20,'JURADO-5'!E20)</f>
        <v>6</v>
      </c>
      <c r="K20" s="66">
        <f>+'JURADO-1'!E20+'JURADO-2'!E20+'JURADO-3'!E20+'JURADO-4'!E20+'JURADO-5'!E20-I20-J20</f>
        <v>26</v>
      </c>
      <c r="L20" s="66">
        <f t="shared" si="0"/>
        <v>77</v>
      </c>
      <c r="M20" s="146"/>
      <c r="N20" s="7">
        <f>MAX('JURADO-1'!F20,'JURADO-2'!F20,'JURADO-3'!F20,'JURADO-4'!F20,'JURADO-5'!F20)</f>
        <v>12</v>
      </c>
      <c r="O20" s="13">
        <f>MIN('JURADO-1'!F20,'JURADO-2'!F20,'JURADO-3'!F20,'JURADO-4'!F20,'JURADO-5'!F20)</f>
        <v>6</v>
      </c>
      <c r="P20" s="13">
        <f>+'JURADO-1'!F20+'JURADO-2'!F20+'JURADO-3'!F20+'JURADO-4'!F20+'JURADO-5'!F20-N20-O20</f>
        <v>27</v>
      </c>
      <c r="Q20" s="70">
        <f>MAX('JURADO-1'!G20,'JURADO-2'!G20,'JURADO-3'!G20,'JURADO-4'!G20,'JURADO-5'!G20)</f>
        <v>11</v>
      </c>
      <c r="R20" s="13">
        <f>MIN('JURADO-1'!G20,'JURADO-2'!G20,'JURADO-3'!G20,'JURADO-4'!G20,'JURADO-5'!G20)</f>
        <v>5</v>
      </c>
      <c r="S20" s="12">
        <f>+'JURADO-1'!G20+'JURADO-2'!G20+'JURADO-3'!G20+'JURADO-4'!G20+'JURADO-5'!G20-Q20-R20</f>
        <v>24</v>
      </c>
      <c r="T20" s="66">
        <f>MAX('JURADO-1'!H20,'JURADO-2'!H20,'JURADO-3'!H20,'JURADO-4'!H20,'JURADO-5'!H20)</f>
        <v>11</v>
      </c>
      <c r="U20" s="66">
        <f>MIN('JURADO-1'!H20,'JURADO-2'!H20,'JURADO-3'!H20,'JURADO-4'!H20,'JURADO-5'!H20)</f>
        <v>6</v>
      </c>
      <c r="V20" s="66">
        <f>+'JURADO-1'!H20+'JURADO-2'!H20+'JURADO-3'!H20+'JURADO-4'!H20+'JURADO-5'!H20-T20-U20</f>
        <v>24</v>
      </c>
      <c r="W20" s="66">
        <f t="shared" si="1"/>
        <v>75</v>
      </c>
      <c r="X20" s="65"/>
      <c r="Y20" s="7">
        <f>MAX('JURADO-1'!I20,'JURADO-2'!I20,'JURADO-3'!I20,'JURADO-4'!I20,'JURADO-5'!I20)</f>
        <v>12</v>
      </c>
      <c r="Z20" s="13">
        <f>MIN('JURADO-1'!I20,'JURADO-2'!I20,'JURADO-3'!I20,'JURADO-4'!I20,'JURADO-5'!I20)</f>
        <v>6</v>
      </c>
      <c r="AA20" s="13">
        <f>+'JURADO-1'!I20+'JURADO-2'!I20+'JURADO-3'!I20+'JURADO-4'!I20+'JURADO-5'!I20-Y20-Z20</f>
        <v>29</v>
      </c>
      <c r="AB20" s="70">
        <f>MAX('JURADO-1'!J20,'JURADO-2'!J20,'JURADO-3'!J20,'JURADO-4'!J20,'JURADO-5'!J20)</f>
        <v>11</v>
      </c>
      <c r="AC20" s="13">
        <f>MIN('JURADO-1'!J20,'JURADO-2'!J20,'JURADO-3'!J20,'JURADO-4'!J20,'JURADO-5'!J20)</f>
        <v>5</v>
      </c>
      <c r="AD20" s="12">
        <f>+'JURADO-1'!J20+'JURADO-2'!J20+'JURADO-3'!J20+'JURADO-4'!J20+'JURADO-5'!J20-AB20-AC20</f>
        <v>24</v>
      </c>
      <c r="AE20" s="66">
        <f>MAX('JURADO-1'!K20,'JURADO-2'!K20,'JURADO-3'!K20,'JURADO-4'!K20,'JURADO-5'!K20)</f>
        <v>11</v>
      </c>
      <c r="AF20" s="66">
        <f>MIN('JURADO-1'!K20,'JURADO-2'!K20,'JURADO-3'!K20,'JURADO-4'!K20,'JURADO-5'!K20)</f>
        <v>6</v>
      </c>
      <c r="AG20" s="66">
        <f>+'JURADO-1'!K20+'JURADO-2'!K20+'JURADO-3'!K20+'JURADO-4'!K20+'JURADO-5'!K20-AE20-AF20</f>
        <v>24</v>
      </c>
      <c r="AH20" s="66">
        <f t="shared" si="2"/>
        <v>77</v>
      </c>
      <c r="AI20" s="65"/>
      <c r="AJ20" s="7">
        <f>MAX('JURADO-1'!L20,'JURADO-2'!L20,'JURADO-3'!L20,'JURADO-4'!L20,'JURADO-5'!L20)</f>
        <v>8</v>
      </c>
      <c r="AK20" s="13">
        <f>MIN('JURADO-1'!L20,'JURADO-2'!L20,'JURADO-3'!L20,'JURADO-4'!L20,'JURADO-5'!L20)</f>
        <v>6</v>
      </c>
      <c r="AL20" s="13">
        <f>+'JURADO-1'!L20+'JURADO-2'!L20+'JURADO-3'!L20+'JURADO-4'!L20+'JURADO-5'!L20-AJ20-AK20</f>
        <v>21</v>
      </c>
      <c r="AM20" s="70">
        <f>MAX('JURADO-1'!M20,'JURADO-2'!M20,'JURADO-3'!M20,'JURADO-4'!M20,'JURADO-5'!M20)</f>
        <v>7</v>
      </c>
      <c r="AN20" s="13">
        <f>MIN('JURADO-1'!M20,'JURADO-2'!M20,'JURADO-3'!M20,'JURADO-4'!M20,'JURADO-5'!M20)</f>
        <v>5</v>
      </c>
      <c r="AO20" s="12">
        <f>+'JURADO-1'!M20+'JURADO-2'!M20+'JURADO-3'!M20+'JURADO-4'!M20+'JURADO-5'!M20-AM20-AN20</f>
        <v>18</v>
      </c>
      <c r="AP20" s="66">
        <f>MAX('JURADO-1'!N20,'JURADO-2'!N20,'JURADO-3'!N20,'JURADO-4'!N20,'JURADO-5'!N20)</f>
        <v>7</v>
      </c>
      <c r="AQ20" s="66">
        <f>MIN('JURADO-1'!N20,'JURADO-2'!N20,'JURADO-3'!N20,'JURADO-4'!N20,'JURADO-5'!N20)</f>
        <v>6</v>
      </c>
      <c r="AR20" s="66">
        <f>+'JURADO-1'!N20+'JURADO-2'!N20+'JURADO-3'!N20+'JURADO-4'!N20+'JURADO-5'!N20-AP20-AQ20</f>
        <v>19</v>
      </c>
      <c r="AS20" s="66">
        <f t="shared" si="3"/>
        <v>58</v>
      </c>
      <c r="AT20" s="10"/>
      <c r="AU20" s="7">
        <f>MAX('JURADO-1'!O20,'JURADO-2'!O20,'JURADO-3'!O20,'JURADO-4'!O20,'JURADO-5'!O20)</f>
        <v>7</v>
      </c>
      <c r="AV20" s="13">
        <f>MIN('JURADO-1'!O20,'JURADO-2'!O20,'JURADO-3'!O20,'JURADO-4'!O20,'JURADO-5'!O20)</f>
        <v>4</v>
      </c>
      <c r="AW20" s="9">
        <f>+'JURADO-1'!O20+'JURADO-2'!O20+'JURADO-3'!O20+'JURADO-4'!O20+'JURADO-5'!O20-AU20-AV20</f>
        <v>18</v>
      </c>
      <c r="AX20" s="10"/>
      <c r="AY20" s="7">
        <f>MAX('JURADO-1'!P20,'JURADO-2'!P20,'JURADO-3'!P20,'JURADO-4'!P20,'JURADO-5'!P20)</f>
        <v>7</v>
      </c>
      <c r="AZ20" s="13">
        <f>MIN('JURADO-1'!P20,'JURADO-2'!P20,'JURADO-3'!P20,'JURADO-4'!P20,'JURADO-5'!P20)</f>
        <v>6</v>
      </c>
      <c r="BA20" s="13">
        <f>+'JURADO-1'!P20+'JURADO-2'!P20+'JURADO-3'!P20+'JURADO-4'!P20+'JURADO-5'!P20-AY20-AZ20</f>
        <v>20</v>
      </c>
      <c r="BB20" s="70">
        <f>MAX('JURADO-1'!Q20,'JURADO-2'!Q20,'JURADO-3'!Q20,'JURADO-4'!Q20,'JURADO-5'!Q20)</f>
        <v>7</v>
      </c>
      <c r="BC20" s="13">
        <f>MIN('JURADO-1'!Q20,'JURADO-2'!Q20,'JURADO-3'!Q20,'JURADO-4'!Q20,'JURADO-5'!Q20)</f>
        <v>5</v>
      </c>
      <c r="BD20" s="12">
        <f>+'JURADO-1'!Q20+'JURADO-2'!Q20+'JURADO-3'!Q20+'JURADO-4'!Q20+'JURADO-5'!Q20-BB20-BC20</f>
        <v>18</v>
      </c>
      <c r="BE20" s="66">
        <f>MAX('JURADO-1'!R20,'JURADO-2'!R20,'JURADO-3'!R20,'JURADO-4'!R20,'JURADO-5'!R20)</f>
        <v>7</v>
      </c>
      <c r="BF20" s="66">
        <f>MIN('JURADO-1'!R20,'JURADO-2'!R20,'JURADO-3'!R20,'JURADO-4'!R20,'JURADO-5'!R20)</f>
        <v>6</v>
      </c>
      <c r="BG20" s="66">
        <f>+'JURADO-1'!R20+'JURADO-2'!R20+'JURADO-3'!R20+'JURADO-4'!R20+'JURADO-5'!R20-BE20-BF20</f>
        <v>19</v>
      </c>
      <c r="BH20" s="66">
        <f t="shared" si="4"/>
        <v>57</v>
      </c>
      <c r="BI20" s="10"/>
      <c r="BJ20" s="7">
        <f>MAX('JURADO-1'!S20,'JURADO-2'!S20,'JURADO-3'!S20,'JURADO-4'!S20,'JURADO-5'!S20)</f>
        <v>7</v>
      </c>
      <c r="BK20" s="13">
        <f>MIN('JURADO-1'!S20,'JURADO-2'!S20,'JURADO-3'!S20,'JURADO-4'!S20,'JURADO-5'!S20)</f>
        <v>4</v>
      </c>
      <c r="BL20" s="9">
        <f>+'JURADO-1'!S20+'JURADO-2'!S20+'JURADO-3'!S20+'JURADO-4'!S20+'JURADO-5'!S20-BJ20-BK20</f>
        <v>18</v>
      </c>
      <c r="BM20" s="10"/>
      <c r="BN20" s="7">
        <f>MAX('JURADO-1'!T20,'JURADO-2'!T20,'JURADO-3'!T20,'JURADO-4'!T20,'JURADO-5'!T20)</f>
        <v>17</v>
      </c>
      <c r="BO20" s="13">
        <f>MIN('JURADO-1'!T20,'JURADO-2'!T20,'JURADO-3'!T20,'JURADO-4'!T20,'JURADO-5'!T20)</f>
        <v>7</v>
      </c>
      <c r="BP20" s="13">
        <f>+'JURADO-1'!T20+'JURADO-2'!T20+'JURADO-3'!T20+'JURADO-4'!T20+'JURADO-5'!T20-BN20-BO20</f>
        <v>37</v>
      </c>
      <c r="BQ20" s="70">
        <f>MAX('JURADO-1'!U20,'JURADO-2'!U20,'JURADO-3'!U20,'JURADO-4'!U20,'JURADO-5'!U20)</f>
        <v>17</v>
      </c>
      <c r="BR20" s="13">
        <f>MIN('JURADO-1'!U20,'JURADO-2'!U20,'JURADO-3'!U20,'JURADO-4'!U20,'JURADO-5'!U20)</f>
        <v>6</v>
      </c>
      <c r="BS20" s="12">
        <f>+'JURADO-1'!U20+'JURADO-2'!U20+'JURADO-3'!U20+'JURADO-4'!U20+'JURADO-5'!U20-BQ20-BR20</f>
        <v>37</v>
      </c>
      <c r="BT20" s="66">
        <f>MAX('JURADO-1'!V20,'JURADO-2'!V20,'JURADO-3'!V20,'JURADO-4'!V20,'JURADO-5'!V20)</f>
        <v>17</v>
      </c>
      <c r="BU20" s="66">
        <f>MIN('JURADO-1'!V20,'JURADO-2'!V20,'JURADO-3'!V20,'JURADO-4'!V20,'JURADO-5'!V20)</f>
        <v>7</v>
      </c>
      <c r="BV20" s="66">
        <f>+'JURADO-1'!V20+'JURADO-2'!V20+'JURADO-3'!V20+'JURADO-4'!V20+'JURADO-5'!V20-BT20-BU20</f>
        <v>39</v>
      </c>
      <c r="BW20" s="66">
        <f t="shared" si="5"/>
        <v>113</v>
      </c>
      <c r="BX20" s="10"/>
      <c r="BY20" s="7">
        <f>MAX('JURADO-1'!W20,'JURADO-2'!W20,'JURADO-3'!W20,'JURADO-4'!W20,'JURADO-5'!W20)</f>
        <v>0</v>
      </c>
      <c r="BZ20" s="13">
        <f>MIN('JURADO-1'!W20,'JURADO-2'!W20,'JURADO-3'!W20,'JURADO-4'!W20,'JURADO-5'!W20)</f>
        <v>0</v>
      </c>
      <c r="CA20" s="8">
        <f>+'JURADO-1'!W20+'JURADO-2'!W20+'JURADO-3'!W20+'JURADO-4'!W20+'JURADO-5'!W20-BY20-BZ20</f>
        <v>0</v>
      </c>
      <c r="CB20" s="10"/>
      <c r="CC20" s="7">
        <f>MAX('JURADO-1'!X20,'JURADO-2'!X20,'JURADO-3'!X20,'JURADO-4'!X20,'JURADO-5'!X20)</f>
        <v>0</v>
      </c>
      <c r="CD20" s="13">
        <f>MIN('JURADO-1'!X20,'JURADO-2'!X20,'JURADO-3'!X20,'JURADO-4'!X20,'JURADO-5'!X20)</f>
        <v>0</v>
      </c>
      <c r="CE20" s="8">
        <f>+'JURADO-1'!X20+'JURADO-2'!X20+'JURADO-3'!X20+'JURADO-4'!X20+'JURADO-5'!X20-CC20-CD20</f>
        <v>0</v>
      </c>
      <c r="CF20" s="10"/>
      <c r="CG20" s="7">
        <f>MAX('JURADO-1'!Y20,'JURADO-2'!Y20,'JURADO-3'!Y20,'JURADO-4'!Y20,'JURADO-5'!Y20)</f>
        <v>17</v>
      </c>
      <c r="CH20" s="13">
        <f>MIN('JURADO-1'!Y20,'JURADO-2'!Y20,'JURADO-3'!Y20,'JURADO-4'!Y20,'JURADO-5'!Y20)</f>
        <v>7</v>
      </c>
      <c r="CI20" s="8">
        <f>+'JURADO-1'!Y20+'JURADO-2'!Y20+'JURADO-3'!Y20+'JURADO-4'!Y20+'JURADO-5'!Y20-CG20-CH20</f>
        <v>36</v>
      </c>
      <c r="CJ20" s="10"/>
      <c r="CK20" s="7">
        <f>MAX('JURADO-1'!Z20,'JURADO-2'!Z20,'JURADO-3'!Z20,'JURADO-4'!Z20,'JURADO-5'!Z20)</f>
        <v>7</v>
      </c>
      <c r="CL20" s="13">
        <f>MIN('JURADO-1'!Z20,'JURADO-2'!Z20,'JURADO-3'!Z20,'JURADO-4'!Z20,'JURADO-5'!Z20)</f>
        <v>6</v>
      </c>
      <c r="CM20" s="8">
        <f>+'JURADO-1'!Z20+'JURADO-2'!Z20+'JURADO-3'!Z20+'JURADO-4'!Z20+'JURADO-5'!Z20-CK20-CL20</f>
        <v>19</v>
      </c>
      <c r="CN20" s="10"/>
      <c r="CO20" s="11"/>
      <c r="CP20" s="100">
        <f t="shared" si="6"/>
        <v>548</v>
      </c>
      <c r="CQ20" s="89">
        <v>42768</v>
      </c>
      <c r="CR20" s="45" t="s">
        <v>26</v>
      </c>
      <c r="CS20" s="66"/>
      <c r="CT20" s="88"/>
      <c r="CU20" s="66">
        <f t="shared" si="7"/>
        <v>0</v>
      </c>
      <c r="CV20" s="66">
        <f t="shared" si="8"/>
        <v>0</v>
      </c>
      <c r="CW20" s="66">
        <f t="shared" si="9"/>
        <v>19</v>
      </c>
    </row>
    <row r="21" spans="1:101" ht="31.5" customHeight="1" thickBot="1">
      <c r="A21" s="86">
        <v>16</v>
      </c>
      <c r="B21" s="26" t="s">
        <v>70</v>
      </c>
      <c r="C21" s="70">
        <f>MAX('JURADO-1'!C21,'JURADO-2'!C21,'JURADO-3'!C21,'JURADO-4'!C21,'JURADO-5'!C21)</f>
        <v>10</v>
      </c>
      <c r="D21" s="13">
        <f>MIN('JURADO-1'!C21,'JURADO-2'!C21,'JURADO-3'!C21,'JURADO-4'!C21,'JURADO-5'!C21)</f>
        <v>4</v>
      </c>
      <c r="E21" s="12">
        <f>+'JURADO-1'!C21+'JURADO-2'!C21+'JURADO-3'!C21+'JURADO-4'!C21+'JURADO-5'!C21-C21-D21</f>
        <v>16</v>
      </c>
      <c r="F21" s="70">
        <f>MAX('JURADO-1'!D21,'JURADO-2'!D21,'JURADO-3'!D21,'JURADO-4'!D21,'JURADO-5'!D21)</f>
        <v>9</v>
      </c>
      <c r="G21" s="13">
        <f>MIN('JURADO-1'!D21,'JURADO-2'!D21,'JURADO-3'!D21,'JURADO-4'!D21,'JURADO-5'!D21)</f>
        <v>3</v>
      </c>
      <c r="H21" s="12">
        <f>+'JURADO-1'!D21+'JURADO-2'!D21+'JURADO-3'!D21+'JURADO-4'!D21+'JURADO-5'!D21-F21-G21</f>
        <v>15</v>
      </c>
      <c r="I21" s="66">
        <f>MAX('JURADO-1'!E21,'JURADO-2'!E21,'JURADO-3'!E21,'JURADO-4'!E21,'JURADO-5'!E21)</f>
        <v>9</v>
      </c>
      <c r="J21" s="66">
        <f>MIN('JURADO-1'!E21,'JURADO-2'!E21,'JURADO-3'!E21,'JURADO-4'!E21,'JURADO-5'!E21)</f>
        <v>3</v>
      </c>
      <c r="K21" s="66">
        <f>+'JURADO-1'!E21+'JURADO-2'!E21+'JURADO-3'!E21+'JURADO-4'!E21+'JURADO-5'!E21-I21-J21</f>
        <v>14</v>
      </c>
      <c r="L21" s="66">
        <f t="shared" si="0"/>
        <v>45</v>
      </c>
      <c r="M21" s="146"/>
      <c r="N21" s="7">
        <f>MAX('JURADO-1'!F21,'JURADO-2'!F21,'JURADO-3'!F21,'JURADO-4'!F21,'JURADO-5'!F21)</f>
        <v>10</v>
      </c>
      <c r="O21" s="13">
        <f>MIN('JURADO-1'!F21,'JURADO-2'!F21,'JURADO-3'!F21,'JURADO-4'!F21,'JURADO-5'!F21)</f>
        <v>4</v>
      </c>
      <c r="P21" s="13">
        <f>+'JURADO-1'!F21+'JURADO-2'!F21+'JURADO-3'!F21+'JURADO-4'!F21+'JURADO-5'!F21-N21-O21</f>
        <v>13</v>
      </c>
      <c r="Q21" s="70">
        <f>MAX('JURADO-1'!G21,'JURADO-2'!G21,'JURADO-3'!G21,'JURADO-4'!G21,'JURADO-5'!G21)</f>
        <v>9</v>
      </c>
      <c r="R21" s="13">
        <f>MIN('JURADO-1'!G21,'JURADO-2'!G21,'JURADO-3'!G21,'JURADO-4'!G21,'JURADO-5'!G21)</f>
        <v>3</v>
      </c>
      <c r="S21" s="12">
        <f>+'JURADO-1'!G21+'JURADO-2'!G21+'JURADO-3'!G21+'JURADO-4'!G21+'JURADO-5'!G21-Q21-R21</f>
        <v>13</v>
      </c>
      <c r="T21" s="66">
        <f>MAX('JURADO-1'!H21,'JURADO-2'!H21,'JURADO-3'!H21,'JURADO-4'!H21,'JURADO-5'!H21)</f>
        <v>10</v>
      </c>
      <c r="U21" s="66">
        <f>MIN('JURADO-1'!H21,'JURADO-2'!H21,'JURADO-3'!H21,'JURADO-4'!H21,'JURADO-5'!H21)</f>
        <v>3</v>
      </c>
      <c r="V21" s="66">
        <f>+'JURADO-1'!H21+'JURADO-2'!H21+'JURADO-3'!H21+'JURADO-4'!H21+'JURADO-5'!H21-T21-U21</f>
        <v>13</v>
      </c>
      <c r="W21" s="66">
        <f t="shared" si="1"/>
        <v>39</v>
      </c>
      <c r="X21" s="65"/>
      <c r="Y21" s="7">
        <f>MAX('JURADO-1'!I21,'JURADO-2'!I21,'JURADO-3'!I21,'JURADO-4'!I21,'JURADO-5'!I21)</f>
        <v>10</v>
      </c>
      <c r="Z21" s="13">
        <f>MIN('JURADO-1'!I21,'JURADO-2'!I21,'JURADO-3'!I21,'JURADO-4'!I21,'JURADO-5'!I21)</f>
        <v>3</v>
      </c>
      <c r="AA21" s="13">
        <f>+'JURADO-1'!I21+'JURADO-2'!I21+'JURADO-3'!I21+'JURADO-4'!I21+'JURADO-5'!I21-Y21-Z21</f>
        <v>13</v>
      </c>
      <c r="AB21" s="70">
        <f>MAX('JURADO-1'!J21,'JURADO-2'!J21,'JURADO-3'!J21,'JURADO-4'!J21,'JURADO-5'!J21)</f>
        <v>9</v>
      </c>
      <c r="AC21" s="13">
        <f>MIN('JURADO-1'!J21,'JURADO-2'!J21,'JURADO-3'!J21,'JURADO-4'!J21,'JURADO-5'!J21)</f>
        <v>3</v>
      </c>
      <c r="AD21" s="12">
        <f>+'JURADO-1'!J21+'JURADO-2'!J21+'JURADO-3'!J21+'JURADO-4'!J21+'JURADO-5'!J21-AB21-AC21</f>
        <v>13</v>
      </c>
      <c r="AE21" s="66">
        <f>MAX('JURADO-1'!K21,'JURADO-2'!K21,'JURADO-3'!K21,'JURADO-4'!K21,'JURADO-5'!K21)</f>
        <v>9</v>
      </c>
      <c r="AF21" s="66">
        <f>MIN('JURADO-1'!K21,'JURADO-2'!K21,'JURADO-3'!K21,'JURADO-4'!K21,'JURADO-5'!K21)</f>
        <v>3</v>
      </c>
      <c r="AG21" s="66">
        <f>+'JURADO-1'!K21+'JURADO-2'!K21+'JURADO-3'!K21+'JURADO-4'!K21+'JURADO-5'!K21-AE21-AF21</f>
        <v>14</v>
      </c>
      <c r="AH21" s="66">
        <f t="shared" si="2"/>
        <v>40</v>
      </c>
      <c r="AI21" s="65"/>
      <c r="AJ21" s="7">
        <f>MAX('JURADO-1'!L21,'JURADO-2'!L21,'JURADO-3'!L21,'JURADO-4'!L21,'JURADO-5'!L21)</f>
        <v>5</v>
      </c>
      <c r="AK21" s="13">
        <f>MIN('JURADO-1'!L21,'JURADO-2'!L21,'JURADO-3'!L21,'JURADO-4'!L21,'JURADO-5'!L21)</f>
        <v>2</v>
      </c>
      <c r="AL21" s="13">
        <f>+'JURADO-1'!L21+'JURADO-2'!L21+'JURADO-3'!L21+'JURADO-4'!L21+'JURADO-5'!L21-AJ21-AK21</f>
        <v>10</v>
      </c>
      <c r="AM21" s="70">
        <f>MAX('JURADO-1'!M21,'JURADO-2'!M21,'JURADO-3'!M21,'JURADO-4'!M21,'JURADO-5'!M21)</f>
        <v>5</v>
      </c>
      <c r="AN21" s="13">
        <f>MIN('JURADO-1'!M21,'JURADO-2'!M21,'JURADO-3'!M21,'JURADO-4'!M21,'JURADO-5'!M21)</f>
        <v>2</v>
      </c>
      <c r="AO21" s="12">
        <f>+'JURADO-1'!M21+'JURADO-2'!M21+'JURADO-3'!M21+'JURADO-4'!M21+'JURADO-5'!M21-AM21-AN21</f>
        <v>12</v>
      </c>
      <c r="AP21" s="66">
        <f>MAX('JURADO-1'!N21,'JURADO-2'!N21,'JURADO-3'!N21,'JURADO-4'!N21,'JURADO-5'!N21)</f>
        <v>5</v>
      </c>
      <c r="AQ21" s="66">
        <f>MIN('JURADO-1'!N21,'JURADO-2'!N21,'JURADO-3'!N21,'JURADO-4'!N21,'JURADO-5'!N21)</f>
        <v>2</v>
      </c>
      <c r="AR21" s="66">
        <f>+'JURADO-1'!N21+'JURADO-2'!N21+'JURADO-3'!N21+'JURADO-4'!N21+'JURADO-5'!N21-AP21-AQ21</f>
        <v>11</v>
      </c>
      <c r="AS21" s="66">
        <f t="shared" si="3"/>
        <v>33</v>
      </c>
      <c r="AT21" s="10"/>
      <c r="AU21" s="7">
        <f>MAX('JURADO-1'!O21,'JURADO-2'!O21,'JURADO-3'!O21,'JURADO-4'!O21,'JURADO-5'!O21)</f>
        <v>5</v>
      </c>
      <c r="AV21" s="13">
        <f>MIN('JURADO-1'!O21,'JURADO-2'!O21,'JURADO-3'!O21,'JURADO-4'!O21,'JURADO-5'!O21)</f>
        <v>2</v>
      </c>
      <c r="AW21" s="9">
        <f>+'JURADO-1'!O21+'JURADO-2'!O21+'JURADO-3'!O21+'JURADO-4'!O21+'JURADO-5'!O21-AU21-AV21</f>
        <v>10</v>
      </c>
      <c r="AX21" s="10"/>
      <c r="AY21" s="7">
        <f>MAX('JURADO-1'!P21,'JURADO-2'!P21,'JURADO-3'!P21,'JURADO-4'!P21,'JURADO-5'!P21)</f>
        <v>6</v>
      </c>
      <c r="AZ21" s="13">
        <f>MIN('JURADO-1'!P21,'JURADO-2'!P21,'JURADO-3'!P21,'JURADO-4'!P21,'JURADO-5'!P21)</f>
        <v>2</v>
      </c>
      <c r="BA21" s="13">
        <f>+'JURADO-1'!P21+'JURADO-2'!P21+'JURADO-3'!P21+'JURADO-4'!P21+'JURADO-5'!P21-AY21-AZ21</f>
        <v>11</v>
      </c>
      <c r="BB21" s="70">
        <f>MAX('JURADO-1'!Q21,'JURADO-2'!Q21,'JURADO-3'!Q21,'JURADO-4'!Q21,'JURADO-5'!Q21)</f>
        <v>5</v>
      </c>
      <c r="BC21" s="13">
        <f>MIN('JURADO-1'!Q21,'JURADO-2'!Q21,'JURADO-3'!Q21,'JURADO-4'!Q21,'JURADO-5'!Q21)</f>
        <v>2</v>
      </c>
      <c r="BD21" s="12">
        <f>+'JURADO-1'!Q21+'JURADO-2'!Q21+'JURADO-3'!Q21+'JURADO-4'!Q21+'JURADO-5'!Q21-BB21-BC21</f>
        <v>12</v>
      </c>
      <c r="BE21" s="66">
        <f>MAX('JURADO-1'!R21,'JURADO-2'!R21,'JURADO-3'!R21,'JURADO-4'!R21,'JURADO-5'!R21)</f>
        <v>5</v>
      </c>
      <c r="BF21" s="66">
        <f>MIN('JURADO-1'!R21,'JURADO-2'!R21,'JURADO-3'!R21,'JURADO-4'!R21,'JURADO-5'!R21)</f>
        <v>2</v>
      </c>
      <c r="BG21" s="66">
        <f>+'JURADO-1'!R21+'JURADO-2'!R21+'JURADO-3'!R21+'JURADO-4'!R21+'JURADO-5'!R21-BE21-BF21</f>
        <v>10</v>
      </c>
      <c r="BH21" s="66">
        <f t="shared" si="4"/>
        <v>33</v>
      </c>
      <c r="BI21" s="10"/>
      <c r="BJ21" s="7">
        <f>MAX('JURADO-1'!S21,'JURADO-2'!S21,'JURADO-3'!S21,'JURADO-4'!S21,'JURADO-5'!S21)</f>
        <v>5</v>
      </c>
      <c r="BK21" s="13">
        <f>MIN('JURADO-1'!S21,'JURADO-2'!S21,'JURADO-3'!S21,'JURADO-4'!S21,'JURADO-5'!S21)</f>
        <v>2</v>
      </c>
      <c r="BL21" s="9">
        <f>+'JURADO-1'!S21+'JURADO-2'!S21+'JURADO-3'!S21+'JURADO-4'!S21+'JURADO-5'!S21-BJ21-BK21</f>
        <v>10</v>
      </c>
      <c r="BM21" s="10"/>
      <c r="BN21" s="7">
        <f>MAX('JURADO-1'!T21,'JURADO-2'!T21,'JURADO-3'!T21,'JURADO-4'!T21,'JURADO-5'!T21)</f>
        <v>10</v>
      </c>
      <c r="BO21" s="13">
        <f>MIN('JURADO-1'!T21,'JURADO-2'!T21,'JURADO-3'!T21,'JURADO-4'!T21,'JURADO-5'!T21)</f>
        <v>4</v>
      </c>
      <c r="BP21" s="13">
        <f>+'JURADO-1'!T21+'JURADO-2'!T21+'JURADO-3'!T21+'JURADO-4'!T21+'JURADO-5'!T21-BN21-BO21</f>
        <v>14</v>
      </c>
      <c r="BQ21" s="70">
        <f>MAX('JURADO-1'!U21,'JURADO-2'!U21,'JURADO-3'!U21,'JURADO-4'!U21,'JURADO-5'!U21)</f>
        <v>10</v>
      </c>
      <c r="BR21" s="13">
        <f>MIN('JURADO-1'!U21,'JURADO-2'!U21,'JURADO-3'!U21,'JURADO-4'!U21,'JURADO-5'!U21)</f>
        <v>4</v>
      </c>
      <c r="BS21" s="12">
        <f>+'JURADO-1'!U21+'JURADO-2'!U21+'JURADO-3'!U21+'JURADO-4'!U21+'JURADO-5'!U21-BQ21-BR21</f>
        <v>14</v>
      </c>
      <c r="BT21" s="66">
        <f>MAX('JURADO-1'!V21,'JURADO-2'!V21,'JURADO-3'!V21,'JURADO-4'!V21,'JURADO-5'!V21)</f>
        <v>8</v>
      </c>
      <c r="BU21" s="66">
        <f>MIN('JURADO-1'!V21,'JURADO-2'!V21,'JURADO-3'!V21,'JURADO-4'!V21,'JURADO-5'!V21)</f>
        <v>3</v>
      </c>
      <c r="BV21" s="66">
        <f>+'JURADO-1'!V21+'JURADO-2'!V21+'JURADO-3'!V21+'JURADO-4'!V21+'JURADO-5'!V21-BT21-BU21</f>
        <v>13</v>
      </c>
      <c r="BW21" s="66">
        <f t="shared" si="5"/>
        <v>41</v>
      </c>
      <c r="BX21" s="10"/>
      <c r="BY21" s="7">
        <f>MAX('JURADO-1'!W21,'JURADO-2'!W21,'JURADO-3'!W21,'JURADO-4'!W21,'JURADO-5'!W21)</f>
        <v>0</v>
      </c>
      <c r="BZ21" s="13">
        <f>MIN('JURADO-1'!W21,'JURADO-2'!W21,'JURADO-3'!W21,'JURADO-4'!W21,'JURADO-5'!W21)</f>
        <v>0</v>
      </c>
      <c r="CA21" s="8">
        <f>+'JURADO-1'!W21+'JURADO-2'!W21+'JURADO-3'!W21+'JURADO-4'!W21+'JURADO-5'!W21-BY21-BZ21</f>
        <v>0</v>
      </c>
      <c r="CB21" s="10"/>
      <c r="CC21" s="7">
        <f>MAX('JURADO-1'!X21,'JURADO-2'!X21,'JURADO-3'!X21,'JURADO-4'!X21,'JURADO-5'!X21)</f>
        <v>0</v>
      </c>
      <c r="CD21" s="13">
        <f>MIN('JURADO-1'!X21,'JURADO-2'!X21,'JURADO-3'!X21,'JURADO-4'!X21,'JURADO-5'!X21)</f>
        <v>0</v>
      </c>
      <c r="CE21" s="8">
        <f>+'JURADO-1'!X21+'JURADO-2'!X21+'JURADO-3'!X21+'JURADO-4'!X21+'JURADO-5'!X21-CC21-CD21</f>
        <v>0</v>
      </c>
      <c r="CF21" s="10"/>
      <c r="CG21" s="7">
        <f>MAX('JURADO-1'!Y21,'JURADO-2'!Y21,'JURADO-3'!Y21,'JURADO-4'!Y21,'JURADO-5'!Y21)</f>
        <v>15</v>
      </c>
      <c r="CH21" s="13">
        <f>MIN('JURADO-1'!Y21,'JURADO-2'!Y21,'JURADO-3'!Y21,'JURADO-4'!Y21,'JURADO-5'!Y21)</f>
        <v>5</v>
      </c>
      <c r="CI21" s="8">
        <f>+'JURADO-1'!Y21+'JURADO-2'!Y21+'JURADO-3'!Y21+'JURADO-4'!Y21+'JURADO-5'!Y21-CG21-CH21</f>
        <v>17</v>
      </c>
      <c r="CJ21" s="10"/>
      <c r="CK21" s="7">
        <f>MAX('JURADO-1'!Z21,'JURADO-2'!Z21,'JURADO-3'!Z21,'JURADO-4'!Z21,'JURADO-5'!Z21)</f>
        <v>7</v>
      </c>
      <c r="CL21" s="13">
        <f>MIN('JURADO-1'!Z21,'JURADO-2'!Z21,'JURADO-3'!Z21,'JURADO-4'!Z21,'JURADO-5'!Z21)</f>
        <v>6</v>
      </c>
      <c r="CM21" s="8">
        <f>+'JURADO-1'!Z21+'JURADO-2'!Z21+'JURADO-3'!Z21+'JURADO-4'!Z21+'JURADO-5'!Z21-CK21-CL21</f>
        <v>19</v>
      </c>
      <c r="CN21" s="10"/>
      <c r="CO21" s="11"/>
      <c r="CP21" s="100">
        <f t="shared" si="6"/>
        <v>287</v>
      </c>
      <c r="CQ21" s="89">
        <v>42768</v>
      </c>
      <c r="CR21" s="45" t="s">
        <v>15</v>
      </c>
      <c r="CS21" s="66"/>
      <c r="CT21" s="88"/>
      <c r="CU21" s="66">
        <f t="shared" si="7"/>
        <v>0</v>
      </c>
      <c r="CV21" s="66">
        <f t="shared" si="8"/>
        <v>0</v>
      </c>
      <c r="CW21" s="66">
        <f t="shared" si="9"/>
        <v>19</v>
      </c>
    </row>
    <row r="22" spans="1:101" ht="31.5" customHeight="1" thickBot="1">
      <c r="A22" s="85">
        <v>17</v>
      </c>
      <c r="B22" s="26" t="s">
        <v>71</v>
      </c>
      <c r="C22" s="70">
        <f>MAX('JURADO-1'!C22,'JURADO-2'!C22,'JURADO-3'!C22,'JURADO-4'!C22,'JURADO-5'!C22)</f>
        <v>10</v>
      </c>
      <c r="D22" s="13">
        <f>MIN('JURADO-1'!C22,'JURADO-2'!C22,'JURADO-3'!C22,'JURADO-4'!C22,'JURADO-5'!C22)</f>
        <v>4</v>
      </c>
      <c r="E22" s="12">
        <f>+'JURADO-1'!C22+'JURADO-2'!C22+'JURADO-3'!C22+'JURADO-4'!C22+'JURADO-5'!C22-C22-D22</f>
        <v>25</v>
      </c>
      <c r="F22" s="70">
        <f>MAX('JURADO-1'!D22,'JURADO-2'!D22,'JURADO-3'!D22,'JURADO-4'!D22,'JURADO-5'!D22)</f>
        <v>12</v>
      </c>
      <c r="G22" s="13">
        <f>MIN('JURADO-1'!D22,'JURADO-2'!D22,'JURADO-3'!D22,'JURADO-4'!D22,'JURADO-5'!D22)</f>
        <v>5</v>
      </c>
      <c r="H22" s="12">
        <f>+'JURADO-1'!D22+'JURADO-2'!D22+'JURADO-3'!D22+'JURADO-4'!D22+'JURADO-5'!D22-F22-G22</f>
        <v>26</v>
      </c>
      <c r="I22" s="66">
        <f>MAX('JURADO-1'!E22,'JURADO-2'!E22,'JURADO-3'!E22,'JURADO-4'!E22,'JURADO-5'!E22)</f>
        <v>11</v>
      </c>
      <c r="J22" s="66">
        <f>MIN('JURADO-1'!E22,'JURADO-2'!E22,'JURADO-3'!E22,'JURADO-4'!E22,'JURADO-5'!E22)</f>
        <v>5</v>
      </c>
      <c r="K22" s="66">
        <f>+'JURADO-1'!E22+'JURADO-2'!E22+'JURADO-3'!E22+'JURADO-4'!E22+'JURADO-5'!E22-I22-J22</f>
        <v>26</v>
      </c>
      <c r="L22" s="66">
        <f t="shared" si="0"/>
        <v>77</v>
      </c>
      <c r="M22" s="146"/>
      <c r="N22" s="7">
        <f>MAX('JURADO-1'!F22,'JURADO-2'!F22,'JURADO-3'!F22,'JURADO-4'!F22,'JURADO-5'!F22)</f>
        <v>12</v>
      </c>
      <c r="O22" s="13">
        <f>MIN('JURADO-1'!F22,'JURADO-2'!F22,'JURADO-3'!F22,'JURADO-4'!F22,'JURADO-5'!F22)</f>
        <v>5</v>
      </c>
      <c r="P22" s="13">
        <f>+'JURADO-1'!F22+'JURADO-2'!F22+'JURADO-3'!F22+'JURADO-4'!F22+'JURADO-5'!F22-N22-O22</f>
        <v>26</v>
      </c>
      <c r="Q22" s="70">
        <f>MAX('JURADO-1'!G22,'JURADO-2'!G22,'JURADO-3'!G22,'JURADO-4'!G22,'JURADO-5'!G22)</f>
        <v>12</v>
      </c>
      <c r="R22" s="13">
        <f>MIN('JURADO-1'!G22,'JURADO-2'!G22,'JURADO-3'!G22,'JURADO-4'!G22,'JURADO-5'!G22)</f>
        <v>4</v>
      </c>
      <c r="S22" s="12">
        <f>+'JURADO-1'!G22+'JURADO-2'!G22+'JURADO-3'!G22+'JURADO-4'!G22+'JURADO-5'!G22-Q22-R22</f>
        <v>27</v>
      </c>
      <c r="T22" s="66">
        <f>MAX('JURADO-1'!H22,'JURADO-2'!H22,'JURADO-3'!H22,'JURADO-4'!H22,'JURADO-5'!H22)</f>
        <v>12</v>
      </c>
      <c r="U22" s="66">
        <f>MIN('JURADO-1'!H22,'JURADO-2'!H22,'JURADO-3'!H22,'JURADO-4'!H22,'JURADO-5'!H22)</f>
        <v>5</v>
      </c>
      <c r="V22" s="66">
        <f>+'JURADO-1'!H22+'JURADO-2'!H22+'JURADO-3'!H22+'JURADO-4'!H22+'JURADO-5'!H22-T22-U22</f>
        <v>26</v>
      </c>
      <c r="W22" s="66">
        <f t="shared" si="1"/>
        <v>79</v>
      </c>
      <c r="X22" s="65"/>
      <c r="Y22" s="7">
        <f>MAX('JURADO-1'!I22,'JURADO-2'!I22,'JURADO-3'!I22,'JURADO-4'!I22,'JURADO-5'!I22)</f>
        <v>12</v>
      </c>
      <c r="Z22" s="13">
        <f>MIN('JURADO-1'!I22,'JURADO-2'!I22,'JURADO-3'!I22,'JURADO-4'!I22,'JURADO-5'!I22)</f>
        <v>6</v>
      </c>
      <c r="AA22" s="13">
        <f>+'JURADO-1'!I22+'JURADO-2'!I22+'JURADO-3'!I22+'JURADO-4'!I22+'JURADO-5'!I22-Y22-Z22</f>
        <v>29</v>
      </c>
      <c r="AB22" s="70">
        <f>MAX('JURADO-1'!J22,'JURADO-2'!J22,'JURADO-3'!J22,'JURADO-4'!J22,'JURADO-5'!J22)</f>
        <v>12</v>
      </c>
      <c r="AC22" s="13">
        <f>MIN('JURADO-1'!J22,'JURADO-2'!J22,'JURADO-3'!J22,'JURADO-4'!J22,'JURADO-5'!J22)</f>
        <v>4</v>
      </c>
      <c r="AD22" s="12">
        <f>+'JURADO-1'!J22+'JURADO-2'!J22+'JURADO-3'!J22+'JURADO-4'!J22+'JURADO-5'!J22-AB22-AC22</f>
        <v>27</v>
      </c>
      <c r="AE22" s="66">
        <f>MAX('JURADO-1'!K22,'JURADO-2'!K22,'JURADO-3'!K22,'JURADO-4'!K22,'JURADO-5'!K22)</f>
        <v>12</v>
      </c>
      <c r="AF22" s="66">
        <f>MIN('JURADO-1'!K22,'JURADO-2'!K22,'JURADO-3'!K22,'JURADO-4'!K22,'JURADO-5'!K22)</f>
        <v>5</v>
      </c>
      <c r="AG22" s="66">
        <f>+'JURADO-1'!K22+'JURADO-2'!K22+'JURADO-3'!K22+'JURADO-4'!K22+'JURADO-5'!K22-AE22-AF22</f>
        <v>27</v>
      </c>
      <c r="AH22" s="66">
        <f t="shared" si="2"/>
        <v>83</v>
      </c>
      <c r="AI22" s="65"/>
      <c r="AJ22" s="7">
        <f>MAX('JURADO-1'!L22,'JURADO-2'!L22,'JURADO-3'!L22,'JURADO-4'!L22,'JURADO-5'!L22)</f>
        <v>7</v>
      </c>
      <c r="AK22" s="13">
        <f>MIN('JURADO-1'!L22,'JURADO-2'!L22,'JURADO-3'!L22,'JURADO-4'!L22,'JURADO-5'!L22)</f>
        <v>4</v>
      </c>
      <c r="AL22" s="13">
        <f>+'JURADO-1'!L22+'JURADO-2'!L22+'JURADO-3'!L22+'JURADO-4'!L22+'JURADO-5'!L22-AJ22-AK22</f>
        <v>20</v>
      </c>
      <c r="AM22" s="70">
        <f>MAX('JURADO-1'!M22,'JURADO-2'!M22,'JURADO-3'!M22,'JURADO-4'!M22,'JURADO-5'!M22)</f>
        <v>7</v>
      </c>
      <c r="AN22" s="13">
        <f>MIN('JURADO-1'!M22,'JURADO-2'!M22,'JURADO-3'!M22,'JURADO-4'!M22,'JURADO-5'!M22)</f>
        <v>4</v>
      </c>
      <c r="AO22" s="12">
        <f>+'JURADO-1'!M22+'JURADO-2'!M22+'JURADO-3'!M22+'JURADO-4'!M22+'JURADO-5'!M22-AM22-AN22</f>
        <v>18</v>
      </c>
      <c r="AP22" s="66">
        <f>MAX('JURADO-1'!N22,'JURADO-2'!N22,'JURADO-3'!N22,'JURADO-4'!N22,'JURADO-5'!N22)</f>
        <v>7</v>
      </c>
      <c r="AQ22" s="66">
        <f>MIN('JURADO-1'!N22,'JURADO-2'!N22,'JURADO-3'!N22,'JURADO-4'!N22,'JURADO-5'!N22)</f>
        <v>4</v>
      </c>
      <c r="AR22" s="66">
        <f>+'JURADO-1'!N22+'JURADO-2'!N22+'JURADO-3'!N22+'JURADO-4'!N22+'JURADO-5'!N22-AP22-AQ22</f>
        <v>20</v>
      </c>
      <c r="AS22" s="66">
        <f t="shared" si="3"/>
        <v>58</v>
      </c>
      <c r="AT22" s="10"/>
      <c r="AU22" s="7">
        <f>MAX('JURADO-1'!O22,'JURADO-2'!O22,'JURADO-3'!O22,'JURADO-4'!O22,'JURADO-5'!O22)</f>
        <v>6</v>
      </c>
      <c r="AV22" s="13">
        <f>MIN('JURADO-1'!O22,'JURADO-2'!O22,'JURADO-3'!O22,'JURADO-4'!O22,'JURADO-5'!O22)</f>
        <v>5</v>
      </c>
      <c r="AW22" s="9">
        <f>+'JURADO-1'!O22+'JURADO-2'!O22+'JURADO-3'!O22+'JURADO-4'!O22+'JURADO-5'!O22-AU22-AV22</f>
        <v>17</v>
      </c>
      <c r="AX22" s="10"/>
      <c r="AY22" s="7">
        <f>MAX('JURADO-1'!P22,'JURADO-2'!P22,'JURADO-3'!P22,'JURADO-4'!P22,'JURADO-5'!P22)</f>
        <v>7</v>
      </c>
      <c r="AZ22" s="13">
        <f>MIN('JURADO-1'!P22,'JURADO-2'!P22,'JURADO-3'!P22,'JURADO-4'!P22,'JURADO-5'!P22)</f>
        <v>4</v>
      </c>
      <c r="BA22" s="13">
        <f>+'JURADO-1'!P22+'JURADO-2'!P22+'JURADO-3'!P22+'JURADO-4'!P22+'JURADO-5'!P22-AY22-AZ22</f>
        <v>19</v>
      </c>
      <c r="BB22" s="70">
        <f>MAX('JURADO-1'!Q22,'JURADO-2'!Q22,'JURADO-3'!Q22,'JURADO-4'!Q22,'JURADO-5'!Q22)</f>
        <v>7</v>
      </c>
      <c r="BC22" s="13">
        <f>MIN('JURADO-1'!Q22,'JURADO-2'!Q22,'JURADO-3'!Q22,'JURADO-4'!Q22,'JURADO-5'!Q22)</f>
        <v>4</v>
      </c>
      <c r="BD22" s="12">
        <f>+'JURADO-1'!Q22+'JURADO-2'!Q22+'JURADO-3'!Q22+'JURADO-4'!Q22+'JURADO-5'!Q22-BB22-BC22</f>
        <v>18</v>
      </c>
      <c r="BE22" s="66">
        <f>MAX('JURADO-1'!R22,'JURADO-2'!R22,'JURADO-3'!R22,'JURADO-4'!R22,'JURADO-5'!R22)</f>
        <v>7</v>
      </c>
      <c r="BF22" s="66">
        <f>MIN('JURADO-1'!R22,'JURADO-2'!R22,'JURADO-3'!R22,'JURADO-4'!R22,'JURADO-5'!R22)</f>
        <v>4</v>
      </c>
      <c r="BG22" s="66">
        <f>+'JURADO-1'!R22+'JURADO-2'!R22+'JURADO-3'!R22+'JURADO-4'!R22+'JURADO-5'!R22-BE22-BF22</f>
        <v>20</v>
      </c>
      <c r="BH22" s="66">
        <f t="shared" si="4"/>
        <v>57</v>
      </c>
      <c r="BI22" s="10"/>
      <c r="BJ22" s="7">
        <f>MAX('JURADO-1'!S22,'JURADO-2'!S22,'JURADO-3'!S22,'JURADO-4'!S22,'JURADO-5'!S22)</f>
        <v>6</v>
      </c>
      <c r="BK22" s="13">
        <f>MIN('JURADO-1'!S22,'JURADO-2'!S22,'JURADO-3'!S22,'JURADO-4'!S22,'JURADO-5'!S22)</f>
        <v>5</v>
      </c>
      <c r="BL22" s="9">
        <f>+'JURADO-1'!S22+'JURADO-2'!S22+'JURADO-3'!S22+'JURADO-4'!S22+'JURADO-5'!S22-BJ22-BK22</f>
        <v>17</v>
      </c>
      <c r="BM22" s="10"/>
      <c r="BN22" s="7">
        <f>MAX('JURADO-1'!T22,'JURADO-2'!T22,'JURADO-3'!T22,'JURADO-4'!T22,'JURADO-5'!T22)</f>
        <v>16</v>
      </c>
      <c r="BO22" s="13">
        <f>MIN('JURADO-1'!T22,'JURADO-2'!T22,'JURADO-3'!T22,'JURADO-4'!T22,'JURADO-5'!T22)</f>
        <v>6</v>
      </c>
      <c r="BP22" s="13">
        <f>+'JURADO-1'!T22+'JURADO-2'!T22+'JURADO-3'!T22+'JURADO-4'!T22+'JURADO-5'!T22-BN22-BO22</f>
        <v>33</v>
      </c>
      <c r="BQ22" s="70">
        <f>MAX('JURADO-1'!U22,'JURADO-2'!U22,'JURADO-3'!U22,'JURADO-4'!U22,'JURADO-5'!U22)</f>
        <v>17</v>
      </c>
      <c r="BR22" s="13">
        <f>MIN('JURADO-1'!U22,'JURADO-2'!U22,'JURADO-3'!U22,'JURADO-4'!U22,'JURADO-5'!U22)</f>
        <v>6</v>
      </c>
      <c r="BS22" s="12">
        <f>+'JURADO-1'!U22+'JURADO-2'!U22+'JURADO-3'!U22+'JURADO-4'!U22+'JURADO-5'!U22-BQ22-BR22</f>
        <v>35</v>
      </c>
      <c r="BT22" s="66">
        <f>MAX('JURADO-1'!V22,'JURADO-2'!V22,'JURADO-3'!V22,'JURADO-4'!V22,'JURADO-5'!V22)</f>
        <v>17</v>
      </c>
      <c r="BU22" s="66">
        <f>MIN('JURADO-1'!V22,'JURADO-2'!V22,'JURADO-3'!V22,'JURADO-4'!V22,'JURADO-5'!V22)</f>
        <v>6</v>
      </c>
      <c r="BV22" s="66">
        <f>+'JURADO-1'!V22+'JURADO-2'!V22+'JURADO-3'!V22+'JURADO-4'!V22+'JURADO-5'!V22-BT22-BU22</f>
        <v>36</v>
      </c>
      <c r="BW22" s="66">
        <f t="shared" si="5"/>
        <v>104</v>
      </c>
      <c r="BX22" s="10"/>
      <c r="BY22" s="7">
        <f>MAX('JURADO-1'!W22,'JURADO-2'!W22,'JURADO-3'!W22,'JURADO-4'!W22,'JURADO-5'!W22)</f>
        <v>0</v>
      </c>
      <c r="BZ22" s="13">
        <f>MIN('JURADO-1'!W22,'JURADO-2'!W22,'JURADO-3'!W22,'JURADO-4'!W22,'JURADO-5'!W22)</f>
        <v>0</v>
      </c>
      <c r="CA22" s="8">
        <f>+'JURADO-1'!W22+'JURADO-2'!W22+'JURADO-3'!W22+'JURADO-4'!W22+'JURADO-5'!W22-BY22-BZ22</f>
        <v>0</v>
      </c>
      <c r="CB22" s="10"/>
      <c r="CC22" s="7">
        <f>MAX('JURADO-1'!X22,'JURADO-2'!X22,'JURADO-3'!X22,'JURADO-4'!X22,'JURADO-5'!X22)</f>
        <v>0</v>
      </c>
      <c r="CD22" s="13">
        <f>MIN('JURADO-1'!X22,'JURADO-2'!X22,'JURADO-3'!X22,'JURADO-4'!X22,'JURADO-5'!X22)</f>
        <v>0</v>
      </c>
      <c r="CE22" s="8">
        <f>+'JURADO-1'!X22+'JURADO-2'!X22+'JURADO-3'!X22+'JURADO-4'!X22+'JURADO-5'!X22-CC22-CD22</f>
        <v>0</v>
      </c>
      <c r="CF22" s="10"/>
      <c r="CG22" s="7">
        <f>MAX('JURADO-1'!Y22,'JURADO-2'!Y22,'JURADO-3'!Y22,'JURADO-4'!Y22,'JURADO-5'!Y22)</f>
        <v>16</v>
      </c>
      <c r="CH22" s="13">
        <f>MIN('JURADO-1'!Y22,'JURADO-2'!Y22,'JURADO-3'!Y22,'JURADO-4'!Y22,'JURADO-5'!Y22)</f>
        <v>5</v>
      </c>
      <c r="CI22" s="8">
        <f>+'JURADO-1'!Y22+'JURADO-2'!Y22+'JURADO-3'!Y22+'JURADO-4'!Y22+'JURADO-5'!Y22-CG22-CH22</f>
        <v>33</v>
      </c>
      <c r="CJ22" s="10"/>
      <c r="CK22" s="7">
        <f>MAX('JURADO-1'!Z22,'JURADO-2'!Z22,'JURADO-3'!Z22,'JURADO-4'!Z22,'JURADO-5'!Z22)</f>
        <v>7</v>
      </c>
      <c r="CL22" s="13">
        <f>MIN('JURADO-1'!Z22,'JURADO-2'!Z22,'JURADO-3'!Z22,'JURADO-4'!Z22,'JURADO-5'!Z22)</f>
        <v>5</v>
      </c>
      <c r="CM22" s="8">
        <f>+'JURADO-1'!Z22+'JURADO-2'!Z22+'JURADO-3'!Z22+'JURADO-4'!Z22+'JURADO-5'!Z22-CK22-CL22</f>
        <v>19</v>
      </c>
      <c r="CN22" s="10"/>
      <c r="CO22" s="11"/>
      <c r="CP22" s="100">
        <f t="shared" si="6"/>
        <v>544</v>
      </c>
      <c r="CQ22" s="54">
        <v>42768</v>
      </c>
      <c r="CR22" s="45" t="s">
        <v>30</v>
      </c>
      <c r="CS22" s="66"/>
      <c r="CT22" s="88"/>
      <c r="CU22" s="66">
        <f t="shared" si="7"/>
        <v>0</v>
      </c>
      <c r="CV22" s="66">
        <f t="shared" si="8"/>
        <v>0</v>
      </c>
      <c r="CW22" s="66">
        <f t="shared" si="9"/>
        <v>19</v>
      </c>
    </row>
    <row r="23" spans="1:101" ht="31.5" customHeight="1" thickBot="1">
      <c r="A23" s="86">
        <v>18</v>
      </c>
      <c r="B23" s="26" t="s">
        <v>72</v>
      </c>
      <c r="C23" s="70">
        <f>MAX('JURADO-1'!C23,'JURADO-2'!C23,'JURADO-3'!C23,'JURADO-4'!C23,'JURADO-5'!C23)</f>
        <v>11</v>
      </c>
      <c r="D23" s="13">
        <f>MIN('JURADO-1'!C23,'JURADO-2'!C23,'JURADO-3'!C23,'JURADO-4'!C23,'JURADO-5'!C23)</f>
        <v>4</v>
      </c>
      <c r="E23" s="12">
        <f>+'JURADO-1'!C23+'JURADO-2'!C23+'JURADO-3'!C23+'JURADO-4'!C23+'JURADO-5'!C23-C23-D23</f>
        <v>20</v>
      </c>
      <c r="F23" s="70">
        <f>MAX('JURADO-1'!D23,'JURADO-2'!D23,'JURADO-3'!D23,'JURADO-4'!D23,'JURADO-5'!D23)</f>
        <v>11</v>
      </c>
      <c r="G23" s="13">
        <f>MIN('JURADO-1'!D23,'JURADO-2'!D23,'JURADO-3'!D23,'JURADO-4'!D23,'JURADO-5'!D23)</f>
        <v>5</v>
      </c>
      <c r="H23" s="12">
        <f>+'JURADO-1'!D23+'JURADO-2'!D23+'JURADO-3'!D23+'JURADO-4'!D23+'JURADO-5'!D23-F23-G23</f>
        <v>22</v>
      </c>
      <c r="I23" s="66">
        <f>MAX('JURADO-1'!E23,'JURADO-2'!E23,'JURADO-3'!E23,'JURADO-4'!E23,'JURADO-5'!E23)</f>
        <v>11</v>
      </c>
      <c r="J23" s="66">
        <f>MIN('JURADO-1'!E23,'JURADO-2'!E23,'JURADO-3'!E23,'JURADO-4'!E23,'JURADO-5'!E23)</f>
        <v>4</v>
      </c>
      <c r="K23" s="66">
        <f>+'JURADO-1'!E23+'JURADO-2'!E23+'JURADO-3'!E23+'JURADO-4'!E23+'JURADO-5'!E23-I23-J23</f>
        <v>20</v>
      </c>
      <c r="L23" s="66">
        <f t="shared" si="0"/>
        <v>62</v>
      </c>
      <c r="M23" s="146"/>
      <c r="N23" s="7">
        <f>MAX('JURADO-1'!F23,'JURADO-2'!F23,'JURADO-3'!F23,'JURADO-4'!F23,'JURADO-5'!F23)</f>
        <v>12</v>
      </c>
      <c r="O23" s="13">
        <f>MIN('JURADO-1'!F23,'JURADO-2'!F23,'JURADO-3'!F23,'JURADO-4'!F23,'JURADO-5'!F23)</f>
        <v>4</v>
      </c>
      <c r="P23" s="13">
        <f>+'JURADO-1'!F23+'JURADO-2'!F23+'JURADO-3'!F23+'JURADO-4'!F23+'JURADO-5'!F23-N23-O23</f>
        <v>16</v>
      </c>
      <c r="Q23" s="70">
        <f>MAX('JURADO-1'!G23,'JURADO-2'!G23,'JURADO-3'!G23,'JURADO-4'!G23,'JURADO-5'!G23)</f>
        <v>11</v>
      </c>
      <c r="R23" s="13">
        <f>MIN('JURADO-1'!G23,'JURADO-2'!G23,'JURADO-3'!G23,'JURADO-4'!G23,'JURADO-5'!G23)</f>
        <v>4</v>
      </c>
      <c r="S23" s="12">
        <f>+'JURADO-1'!G23+'JURADO-2'!G23+'JURADO-3'!G23+'JURADO-4'!G23+'JURADO-5'!G23-Q23-R23</f>
        <v>16</v>
      </c>
      <c r="T23" s="66">
        <f>MAX('JURADO-1'!H23,'JURADO-2'!H23,'JURADO-3'!H23,'JURADO-4'!H23,'JURADO-5'!H23)</f>
        <v>11</v>
      </c>
      <c r="U23" s="66">
        <f>MIN('JURADO-1'!H23,'JURADO-2'!H23,'JURADO-3'!H23,'JURADO-4'!H23,'JURADO-5'!H23)</f>
        <v>4</v>
      </c>
      <c r="V23" s="66">
        <f>+'JURADO-1'!H23+'JURADO-2'!H23+'JURADO-3'!H23+'JURADO-4'!H23+'JURADO-5'!H23-T23-U23</f>
        <v>15</v>
      </c>
      <c r="W23" s="66">
        <f t="shared" si="1"/>
        <v>47</v>
      </c>
      <c r="X23" s="65"/>
      <c r="Y23" s="7">
        <f>MAX('JURADO-1'!I23,'JURADO-2'!I23,'JURADO-3'!I23,'JURADO-4'!I23,'JURADO-5'!I23)</f>
        <v>12</v>
      </c>
      <c r="Z23" s="13">
        <f>MIN('JURADO-1'!I23,'JURADO-2'!I23,'JURADO-3'!I23,'JURADO-4'!I23,'JURADO-5'!I23)</f>
        <v>4</v>
      </c>
      <c r="AA23" s="13">
        <f>+'JURADO-1'!I23+'JURADO-2'!I23+'JURADO-3'!I23+'JURADO-4'!I23+'JURADO-5'!I23-Y23-Z23</f>
        <v>15</v>
      </c>
      <c r="AB23" s="70">
        <f>MAX('JURADO-1'!J23,'JURADO-2'!J23,'JURADO-3'!J23,'JURADO-4'!J23,'JURADO-5'!J23)</f>
        <v>11</v>
      </c>
      <c r="AC23" s="13">
        <f>MIN('JURADO-1'!J23,'JURADO-2'!J23,'JURADO-3'!J23,'JURADO-4'!J23,'JURADO-5'!J23)</f>
        <v>4</v>
      </c>
      <c r="AD23" s="12">
        <f>+'JURADO-1'!J23+'JURADO-2'!J23+'JURADO-3'!J23+'JURADO-4'!J23+'JURADO-5'!J23-AB23-AC23</f>
        <v>16</v>
      </c>
      <c r="AE23" s="66">
        <f>MAX('JURADO-1'!K23,'JURADO-2'!K23,'JURADO-3'!K23,'JURADO-4'!K23,'JURADO-5'!K23)</f>
        <v>11</v>
      </c>
      <c r="AF23" s="66">
        <f>MIN('JURADO-1'!K23,'JURADO-2'!K23,'JURADO-3'!K23,'JURADO-4'!K23,'JURADO-5'!K23)</f>
        <v>4</v>
      </c>
      <c r="AG23" s="66">
        <f>+'JURADO-1'!K23+'JURADO-2'!K23+'JURADO-3'!K23+'JURADO-4'!K23+'JURADO-5'!K23-AE23-AF23</f>
        <v>16</v>
      </c>
      <c r="AH23" s="66">
        <f t="shared" si="2"/>
        <v>47</v>
      </c>
      <c r="AI23" s="65"/>
      <c r="AJ23" s="7">
        <f>MAX('JURADO-1'!L23,'JURADO-2'!L23,'JURADO-3'!L23,'JURADO-4'!L23,'JURADO-5'!L23)</f>
        <v>6</v>
      </c>
      <c r="AK23" s="13">
        <f>MIN('JURADO-1'!L23,'JURADO-2'!L23,'JURADO-3'!L23,'JURADO-4'!L23,'JURADO-5'!L23)</f>
        <v>3</v>
      </c>
      <c r="AL23" s="13">
        <f>+'JURADO-1'!L23+'JURADO-2'!L23+'JURADO-3'!L23+'JURADO-4'!L23+'JURADO-5'!L23-AJ23-AK23</f>
        <v>14</v>
      </c>
      <c r="AM23" s="70">
        <f>MAX('JURADO-1'!M23,'JURADO-2'!M23,'JURADO-3'!M23,'JURADO-4'!M23,'JURADO-5'!M23)</f>
        <v>7</v>
      </c>
      <c r="AN23" s="13">
        <f>MIN('JURADO-1'!M23,'JURADO-2'!M23,'JURADO-3'!M23,'JURADO-4'!M23,'JURADO-5'!M23)</f>
        <v>3</v>
      </c>
      <c r="AO23" s="12">
        <f>+'JURADO-1'!M23+'JURADO-2'!M23+'JURADO-3'!M23+'JURADO-4'!M23+'JURADO-5'!M23-AM23-AN23</f>
        <v>13</v>
      </c>
      <c r="AP23" s="66">
        <f>MAX('JURADO-1'!N23,'JURADO-2'!N23,'JURADO-3'!N23,'JURADO-4'!N23,'JURADO-5'!N23)</f>
        <v>6</v>
      </c>
      <c r="AQ23" s="66">
        <f>MIN('JURADO-1'!N23,'JURADO-2'!N23,'JURADO-3'!N23,'JURADO-4'!N23,'JURADO-5'!N23)</f>
        <v>3</v>
      </c>
      <c r="AR23" s="66">
        <f>+'JURADO-1'!N23+'JURADO-2'!N23+'JURADO-3'!N23+'JURADO-4'!N23+'JURADO-5'!N23-AP23-AQ23</f>
        <v>14</v>
      </c>
      <c r="AS23" s="66">
        <f t="shared" si="3"/>
        <v>41</v>
      </c>
      <c r="AT23" s="10"/>
      <c r="AU23" s="7">
        <f>MAX('JURADO-1'!O23,'JURADO-2'!O23,'JURADO-3'!O23,'JURADO-4'!O23,'JURADO-5'!O23)</f>
        <v>7</v>
      </c>
      <c r="AV23" s="13">
        <f>MIN('JURADO-1'!O23,'JURADO-2'!O23,'JURADO-3'!O23,'JURADO-4'!O23,'JURADO-5'!O23)</f>
        <v>2</v>
      </c>
      <c r="AW23" s="9">
        <f>+'JURADO-1'!O23+'JURADO-2'!O23+'JURADO-3'!O23+'JURADO-4'!O23+'JURADO-5'!O23-AU23-AV23</f>
        <v>14</v>
      </c>
      <c r="AX23" s="10"/>
      <c r="AY23" s="7">
        <f>MAX('JURADO-1'!P23,'JURADO-2'!P23,'JURADO-3'!P23,'JURADO-4'!P23,'JURADO-5'!P23)</f>
        <v>6</v>
      </c>
      <c r="AZ23" s="13">
        <f>MIN('JURADO-1'!P23,'JURADO-2'!P23,'JURADO-3'!P23,'JURADO-4'!P23,'JURADO-5'!P23)</f>
        <v>3</v>
      </c>
      <c r="BA23" s="13">
        <f>+'JURADO-1'!P23+'JURADO-2'!P23+'JURADO-3'!P23+'JURADO-4'!P23+'JURADO-5'!P23-AY23-AZ23</f>
        <v>12</v>
      </c>
      <c r="BB23" s="70">
        <f>MAX('JURADO-1'!Q23,'JURADO-2'!Q23,'JURADO-3'!Q23,'JURADO-4'!Q23,'JURADO-5'!Q23)</f>
        <v>7</v>
      </c>
      <c r="BC23" s="13">
        <f>MIN('JURADO-1'!Q23,'JURADO-2'!Q23,'JURADO-3'!Q23,'JURADO-4'!Q23,'JURADO-5'!Q23)</f>
        <v>3</v>
      </c>
      <c r="BD23" s="12">
        <f>+'JURADO-1'!Q23+'JURADO-2'!Q23+'JURADO-3'!Q23+'JURADO-4'!Q23+'JURADO-5'!Q23-BB23-BC23</f>
        <v>13</v>
      </c>
      <c r="BE23" s="66">
        <f>MAX('JURADO-1'!R23,'JURADO-2'!R23,'JURADO-3'!R23,'JURADO-4'!R23,'JURADO-5'!R23)</f>
        <v>6</v>
      </c>
      <c r="BF23" s="66">
        <f>MIN('JURADO-1'!R23,'JURADO-2'!R23,'JURADO-3'!R23,'JURADO-4'!R23,'JURADO-5'!R23)</f>
        <v>3</v>
      </c>
      <c r="BG23" s="66">
        <f>+'JURADO-1'!R23+'JURADO-2'!R23+'JURADO-3'!R23+'JURADO-4'!R23+'JURADO-5'!R23-BE23-BF23</f>
        <v>14</v>
      </c>
      <c r="BH23" s="66">
        <f t="shared" si="4"/>
        <v>39</v>
      </c>
      <c r="BI23" s="10"/>
      <c r="BJ23" s="7">
        <f>MAX('JURADO-1'!S23,'JURADO-2'!S23,'JURADO-3'!S23,'JURADO-4'!S23,'JURADO-5'!S23)</f>
        <v>7</v>
      </c>
      <c r="BK23" s="13">
        <f>MIN('JURADO-1'!S23,'JURADO-2'!S23,'JURADO-3'!S23,'JURADO-4'!S23,'JURADO-5'!S23)</f>
        <v>2</v>
      </c>
      <c r="BL23" s="9">
        <f>+'JURADO-1'!S23+'JURADO-2'!S23+'JURADO-3'!S23+'JURADO-4'!S23+'JURADO-5'!S23-BJ23-BK23</f>
        <v>14</v>
      </c>
      <c r="BM23" s="10"/>
      <c r="BN23" s="7">
        <f>MAX('JURADO-1'!T23,'JURADO-2'!T23,'JURADO-3'!T23,'JURADO-4'!T23,'JURADO-5'!T23)</f>
        <v>16</v>
      </c>
      <c r="BO23" s="13">
        <f>MIN('JURADO-1'!T23,'JURADO-2'!T23,'JURADO-3'!T23,'JURADO-4'!T23,'JURADO-5'!T23)</f>
        <v>4</v>
      </c>
      <c r="BP23" s="13">
        <f>+'JURADO-1'!T23+'JURADO-2'!T23+'JURADO-3'!T23+'JURADO-4'!T23+'JURADO-5'!T23-BN23-BO23</f>
        <v>18</v>
      </c>
      <c r="BQ23" s="70">
        <f>MAX('JURADO-1'!U23,'JURADO-2'!U23,'JURADO-3'!U23,'JURADO-4'!U23,'JURADO-5'!U23)</f>
        <v>17</v>
      </c>
      <c r="BR23" s="13">
        <f>MIN('JURADO-1'!U23,'JURADO-2'!U23,'JURADO-3'!U23,'JURADO-4'!U23,'JURADO-5'!U23)</f>
        <v>6</v>
      </c>
      <c r="BS23" s="12">
        <f>+'JURADO-1'!U23+'JURADO-2'!U23+'JURADO-3'!U23+'JURADO-4'!U23+'JURADO-5'!U23-BQ23-BR23</f>
        <v>20</v>
      </c>
      <c r="BT23" s="66">
        <f>MAX('JURADO-1'!V23,'JURADO-2'!V23,'JURADO-3'!V23,'JURADO-4'!V23,'JURADO-5'!V23)</f>
        <v>16</v>
      </c>
      <c r="BU23" s="66">
        <f>MIN('JURADO-1'!V23,'JURADO-2'!V23,'JURADO-3'!V23,'JURADO-4'!V23,'JURADO-5'!V23)</f>
        <v>4</v>
      </c>
      <c r="BV23" s="66">
        <f>+'JURADO-1'!V23+'JURADO-2'!V23+'JURADO-3'!V23+'JURADO-4'!V23+'JURADO-5'!V23-BT23-BU23</f>
        <v>17</v>
      </c>
      <c r="BW23" s="66">
        <f t="shared" si="5"/>
        <v>55</v>
      </c>
      <c r="BX23" s="10"/>
      <c r="BY23" s="7">
        <f>MAX('JURADO-1'!W23,'JURADO-2'!W23,'JURADO-3'!W23,'JURADO-4'!W23,'JURADO-5'!W23)</f>
        <v>0</v>
      </c>
      <c r="BZ23" s="13">
        <f>MIN('JURADO-1'!W23,'JURADO-2'!W23,'JURADO-3'!W23,'JURADO-4'!W23,'JURADO-5'!W23)</f>
        <v>0</v>
      </c>
      <c r="CA23" s="8">
        <f>+'JURADO-1'!W23+'JURADO-2'!W23+'JURADO-3'!W23+'JURADO-4'!W23+'JURADO-5'!W23-BY23-BZ23</f>
        <v>0</v>
      </c>
      <c r="CB23" s="10"/>
      <c r="CC23" s="7">
        <f>MAX('JURADO-1'!X23,'JURADO-2'!X23,'JURADO-3'!X23,'JURADO-4'!X23,'JURADO-5'!X23)</f>
        <v>0</v>
      </c>
      <c r="CD23" s="13">
        <f>MIN('JURADO-1'!X23,'JURADO-2'!X23,'JURADO-3'!X23,'JURADO-4'!X23,'JURADO-5'!X23)</f>
        <v>0</v>
      </c>
      <c r="CE23" s="8">
        <f>+'JURADO-1'!X23+'JURADO-2'!X23+'JURADO-3'!X23+'JURADO-4'!X23+'JURADO-5'!X23-CC23-CD23</f>
        <v>0</v>
      </c>
      <c r="CF23" s="10"/>
      <c r="CG23" s="7">
        <f>MAX('JURADO-1'!Y23,'JURADO-2'!Y23,'JURADO-3'!Y23,'JURADO-4'!Y23,'JURADO-5'!Y23)</f>
        <v>16</v>
      </c>
      <c r="CH23" s="13">
        <f>MIN('JURADO-1'!Y23,'JURADO-2'!Y23,'JURADO-3'!Y23,'JURADO-4'!Y23,'JURADO-5'!Y23)</f>
        <v>4</v>
      </c>
      <c r="CI23" s="8">
        <f>+'JURADO-1'!Y23+'JURADO-2'!Y23+'JURADO-3'!Y23+'JURADO-4'!Y23+'JURADO-5'!Y23-CG23-CH23</f>
        <v>22</v>
      </c>
      <c r="CJ23" s="10"/>
      <c r="CK23" s="7">
        <f>MAX('JURADO-1'!Z23,'JURADO-2'!Z23,'JURADO-3'!Z23,'JURADO-4'!Z23,'JURADO-5'!Z23)</f>
        <v>7</v>
      </c>
      <c r="CL23" s="13">
        <f>MIN('JURADO-1'!Z23,'JURADO-2'!Z23,'JURADO-3'!Z23,'JURADO-4'!Z23,'JURADO-5'!Z23)</f>
        <v>4</v>
      </c>
      <c r="CM23" s="8">
        <f>+'JURADO-1'!Z23+'JURADO-2'!Z23+'JURADO-3'!Z23+'JURADO-4'!Z23+'JURADO-5'!Z23-CK23-CL23</f>
        <v>18</v>
      </c>
      <c r="CN23" s="10"/>
      <c r="CO23" s="11"/>
      <c r="CP23" s="100">
        <f t="shared" si="6"/>
        <v>359</v>
      </c>
      <c r="CQ23" s="54">
        <v>42769</v>
      </c>
      <c r="CR23" s="45" t="s">
        <v>27</v>
      </c>
      <c r="CS23" s="66"/>
      <c r="CT23" s="88"/>
      <c r="CU23" s="66">
        <f t="shared" si="7"/>
        <v>0</v>
      </c>
      <c r="CV23" s="66">
        <f t="shared" si="8"/>
        <v>0</v>
      </c>
      <c r="CW23" s="66">
        <f t="shared" si="9"/>
        <v>18</v>
      </c>
    </row>
    <row r="24" spans="1:101" s="2" customFormat="1" ht="31.5" customHeight="1" thickBot="1">
      <c r="A24" s="29">
        <v>19</v>
      </c>
      <c r="B24" s="27" t="s">
        <v>73</v>
      </c>
      <c r="C24" s="70">
        <f>MAX('JURADO-1'!C24,'JURADO-2'!C24,'JURADO-3'!C24,'JURADO-4'!C24,'JURADO-5'!C24)</f>
        <v>12</v>
      </c>
      <c r="D24" s="13">
        <f>MIN('JURADO-1'!C24,'JURADO-2'!C24,'JURADO-3'!C24,'JURADO-4'!C24,'JURADO-5'!C24)</f>
        <v>5</v>
      </c>
      <c r="E24" s="12">
        <f>+'JURADO-1'!C24+'JURADO-2'!C24+'JURADO-3'!C24+'JURADO-4'!C24+'JURADO-5'!C24-C24-D24</f>
        <v>26</v>
      </c>
      <c r="F24" s="70">
        <f>MAX('JURADO-1'!D24,'JURADO-2'!D24,'JURADO-3'!D24,'JURADO-4'!D24,'JURADO-5'!D24)</f>
        <v>11</v>
      </c>
      <c r="G24" s="13">
        <f>MIN('JURADO-1'!D24,'JURADO-2'!D24,'JURADO-3'!D24,'JURADO-4'!D24,'JURADO-5'!D24)</f>
        <v>5</v>
      </c>
      <c r="H24" s="12">
        <f>+'JURADO-1'!D24+'JURADO-2'!D24+'JURADO-3'!D24+'JURADO-4'!D24+'JURADO-5'!D24-F24-G24</f>
        <v>28</v>
      </c>
      <c r="I24" s="66">
        <f>MAX('JURADO-1'!E24,'JURADO-2'!E24,'JURADO-3'!E24,'JURADO-4'!E24,'JURADO-5'!E24)</f>
        <v>12</v>
      </c>
      <c r="J24" s="66">
        <f>MIN('JURADO-1'!E24,'JURADO-2'!E24,'JURADO-3'!E24,'JURADO-4'!E24,'JURADO-5'!E24)</f>
        <v>6</v>
      </c>
      <c r="K24" s="66">
        <f>+'JURADO-1'!E24+'JURADO-2'!E24+'JURADO-3'!E24+'JURADO-4'!E24+'JURADO-5'!E24-I24-J24</f>
        <v>28</v>
      </c>
      <c r="L24" s="66">
        <f t="shared" si="0"/>
        <v>82</v>
      </c>
      <c r="M24" s="146"/>
      <c r="N24" s="7">
        <f>MAX('JURADO-1'!F24,'JURADO-2'!F24,'JURADO-3'!F24,'JURADO-4'!F24,'JURADO-5'!F24)</f>
        <v>12</v>
      </c>
      <c r="O24" s="13">
        <f>MIN('JURADO-1'!F24,'JURADO-2'!F24,'JURADO-3'!F24,'JURADO-4'!F24,'JURADO-5'!F24)</f>
        <v>5</v>
      </c>
      <c r="P24" s="13">
        <f>+'JURADO-1'!F24+'JURADO-2'!F24+'JURADO-3'!F24+'JURADO-4'!F24+'JURADO-5'!F24-N24-O24</f>
        <v>25</v>
      </c>
      <c r="Q24" s="70">
        <f>MAX('JURADO-1'!G24,'JURADO-2'!G24,'JURADO-3'!G24,'JURADO-4'!G24,'JURADO-5'!G24)</f>
        <v>12</v>
      </c>
      <c r="R24" s="13">
        <f>MIN('JURADO-1'!G24,'JURADO-2'!G24,'JURADO-3'!G24,'JURADO-4'!G24,'JURADO-5'!G24)</f>
        <v>5</v>
      </c>
      <c r="S24" s="12">
        <f>+'JURADO-1'!G24+'JURADO-2'!G24+'JURADO-3'!G24+'JURADO-4'!G24+'JURADO-5'!G24-Q24-R24</f>
        <v>26</v>
      </c>
      <c r="T24" s="66">
        <f>MAX('JURADO-1'!H24,'JURADO-2'!H24,'JURADO-3'!H24,'JURADO-4'!H24,'JURADO-5'!H24)</f>
        <v>12</v>
      </c>
      <c r="U24" s="66">
        <f>MIN('JURADO-1'!H24,'JURADO-2'!H24,'JURADO-3'!H24,'JURADO-4'!H24,'JURADO-5'!H24)</f>
        <v>6</v>
      </c>
      <c r="V24" s="66">
        <f>+'JURADO-1'!H24+'JURADO-2'!H24+'JURADO-3'!H24+'JURADO-4'!H24+'JURADO-5'!H24-T24-U24</f>
        <v>28</v>
      </c>
      <c r="W24" s="66">
        <f t="shared" si="1"/>
        <v>79</v>
      </c>
      <c r="X24" s="65"/>
      <c r="Y24" s="7">
        <f>MAX('JURADO-1'!I24,'JURADO-2'!I24,'JURADO-3'!I24,'JURADO-4'!I24,'JURADO-5'!I24)</f>
        <v>12</v>
      </c>
      <c r="Z24" s="13">
        <f>MIN('JURADO-1'!I24,'JURADO-2'!I24,'JURADO-3'!I24,'JURADO-4'!I24,'JURADO-5'!I24)</f>
        <v>6</v>
      </c>
      <c r="AA24" s="13">
        <f>+'JURADO-1'!I24+'JURADO-2'!I24+'JURADO-3'!I24+'JURADO-4'!I24+'JURADO-5'!I24-Y24-Z24</f>
        <v>28</v>
      </c>
      <c r="AB24" s="70">
        <f>MAX('JURADO-1'!J24,'JURADO-2'!J24,'JURADO-3'!J24,'JURADO-4'!J24,'JURADO-5'!J24)</f>
        <v>12</v>
      </c>
      <c r="AC24" s="13">
        <f>MIN('JURADO-1'!J24,'JURADO-2'!J24,'JURADO-3'!J24,'JURADO-4'!J24,'JURADO-5'!J24)</f>
        <v>5</v>
      </c>
      <c r="AD24" s="12">
        <f>+'JURADO-1'!J24+'JURADO-2'!J24+'JURADO-3'!J24+'JURADO-4'!J24+'JURADO-5'!J24-AB24-AC24</f>
        <v>26</v>
      </c>
      <c r="AE24" s="66">
        <f>MAX('JURADO-1'!K24,'JURADO-2'!K24,'JURADO-3'!K24,'JURADO-4'!K24,'JURADO-5'!K24)</f>
        <v>12</v>
      </c>
      <c r="AF24" s="66">
        <f>MIN('JURADO-1'!K24,'JURADO-2'!K24,'JURADO-3'!K24,'JURADO-4'!K24,'JURADO-5'!K24)</f>
        <v>6</v>
      </c>
      <c r="AG24" s="66">
        <f>+'JURADO-1'!K24+'JURADO-2'!K24+'JURADO-3'!K24+'JURADO-4'!K24+'JURADO-5'!K24-AE24-AF24</f>
        <v>28</v>
      </c>
      <c r="AH24" s="66">
        <f t="shared" si="2"/>
        <v>82</v>
      </c>
      <c r="AI24" s="65"/>
      <c r="AJ24" s="7">
        <f>MAX('JURADO-1'!L24,'JURADO-2'!L24,'JURADO-3'!L24,'JURADO-4'!L24,'JURADO-5'!L24)</f>
        <v>7</v>
      </c>
      <c r="AK24" s="13">
        <f>MIN('JURADO-1'!L24,'JURADO-2'!L24,'JURADO-3'!L24,'JURADO-4'!L24,'JURADO-5'!L24)</f>
        <v>4</v>
      </c>
      <c r="AL24" s="13">
        <f>+'JURADO-1'!L24+'JURADO-2'!L24+'JURADO-3'!L24+'JURADO-4'!L24+'JURADO-5'!L24-AJ24-AK24</f>
        <v>19</v>
      </c>
      <c r="AM24" s="70">
        <f>MAX('JURADO-1'!M24,'JURADO-2'!M24,'JURADO-3'!M24,'JURADO-4'!M24,'JURADO-5'!M24)</f>
        <v>7</v>
      </c>
      <c r="AN24" s="13">
        <f>MIN('JURADO-1'!M24,'JURADO-2'!M24,'JURADO-3'!M24,'JURADO-4'!M24,'JURADO-5'!M24)</f>
        <v>4</v>
      </c>
      <c r="AO24" s="12">
        <f>+'JURADO-1'!M24+'JURADO-2'!M24+'JURADO-3'!M24+'JURADO-4'!M24+'JURADO-5'!M24-AM24-AN24</f>
        <v>19</v>
      </c>
      <c r="AP24" s="66">
        <f>MAX('JURADO-1'!N24,'JURADO-2'!N24,'JURADO-3'!N24,'JURADO-4'!N24,'JURADO-5'!N24)</f>
        <v>8</v>
      </c>
      <c r="AQ24" s="66">
        <f>MIN('JURADO-1'!N24,'JURADO-2'!N24,'JURADO-3'!N24,'JURADO-4'!N24,'JURADO-5'!N24)</f>
        <v>6</v>
      </c>
      <c r="AR24" s="66">
        <f>+'JURADO-1'!N24+'JURADO-2'!N24+'JURADO-3'!N24+'JURADO-4'!N24+'JURADO-5'!N24-AP24-AQ24</f>
        <v>19</v>
      </c>
      <c r="AS24" s="66">
        <f t="shared" si="3"/>
        <v>57</v>
      </c>
      <c r="AT24" s="10"/>
      <c r="AU24" s="7">
        <f>MAX('JURADO-1'!O24,'JURADO-2'!O24,'JURADO-3'!O24,'JURADO-4'!O24,'JURADO-5'!O24)</f>
        <v>7</v>
      </c>
      <c r="AV24" s="13">
        <f>MIN('JURADO-1'!O24,'JURADO-2'!O24,'JURADO-3'!O24,'JURADO-4'!O24,'JURADO-5'!O24)</f>
        <v>4</v>
      </c>
      <c r="AW24" s="9">
        <f>+'JURADO-1'!O24+'JURADO-2'!O24+'JURADO-3'!O24+'JURADO-4'!O24+'JURADO-5'!O24-AU24-AV24</f>
        <v>16</v>
      </c>
      <c r="AX24" s="10"/>
      <c r="AY24" s="7">
        <f>MAX('JURADO-1'!P24,'JURADO-2'!P24,'JURADO-3'!P24,'JURADO-4'!P24,'JURADO-5'!P24)</f>
        <v>7</v>
      </c>
      <c r="AZ24" s="13">
        <f>MIN('JURADO-1'!P24,'JURADO-2'!P24,'JURADO-3'!P24,'JURADO-4'!P24,'JURADO-5'!P24)</f>
        <v>4</v>
      </c>
      <c r="BA24" s="13">
        <f>+'JURADO-1'!P24+'JURADO-2'!P24+'JURADO-3'!P24+'JURADO-4'!P24+'JURADO-5'!P24-AY24-AZ24</f>
        <v>20</v>
      </c>
      <c r="BB24" s="70">
        <f>MAX('JURADO-1'!Q24,'JURADO-2'!Q24,'JURADO-3'!Q24,'JURADO-4'!Q24,'JURADO-5'!Q24)</f>
        <v>7</v>
      </c>
      <c r="BC24" s="13">
        <f>MIN('JURADO-1'!Q24,'JURADO-2'!Q24,'JURADO-3'!Q24,'JURADO-4'!Q24,'JURADO-5'!Q24)</f>
        <v>4</v>
      </c>
      <c r="BD24" s="12">
        <f>+'JURADO-1'!Q24+'JURADO-2'!Q24+'JURADO-3'!Q24+'JURADO-4'!Q24+'JURADO-5'!Q24-BB24-BC24</f>
        <v>19</v>
      </c>
      <c r="BE24" s="66">
        <f>MAX('JURADO-1'!R24,'JURADO-2'!R24,'JURADO-3'!R24,'JURADO-4'!R24,'JURADO-5'!R24)</f>
        <v>8</v>
      </c>
      <c r="BF24" s="66">
        <f>MIN('JURADO-1'!R24,'JURADO-2'!R24,'JURADO-3'!R24,'JURADO-4'!R24,'JURADO-5'!R24)</f>
        <v>6</v>
      </c>
      <c r="BG24" s="66">
        <f>+'JURADO-1'!R24+'JURADO-2'!R24+'JURADO-3'!R24+'JURADO-4'!R24+'JURADO-5'!R24-BE24-BF24</f>
        <v>19</v>
      </c>
      <c r="BH24" s="66">
        <f t="shared" si="4"/>
        <v>58</v>
      </c>
      <c r="BI24" s="10"/>
      <c r="BJ24" s="7">
        <f>MAX('JURADO-1'!S24,'JURADO-2'!S24,'JURADO-3'!S24,'JURADO-4'!S24,'JURADO-5'!S24)</f>
        <v>7</v>
      </c>
      <c r="BK24" s="13">
        <f>MIN('JURADO-1'!S24,'JURADO-2'!S24,'JURADO-3'!S24,'JURADO-4'!S24,'JURADO-5'!S24)</f>
        <v>4</v>
      </c>
      <c r="BL24" s="9">
        <f>+'JURADO-1'!S24+'JURADO-2'!S24+'JURADO-3'!S24+'JURADO-4'!S24+'JURADO-5'!S24-BJ24-BK24</f>
        <v>16</v>
      </c>
      <c r="BM24" s="10"/>
      <c r="BN24" s="7">
        <f>MAX('JURADO-1'!T24,'JURADO-2'!T24,'JURADO-3'!T24,'JURADO-4'!T24,'JURADO-5'!T24)</f>
        <v>17</v>
      </c>
      <c r="BO24" s="13">
        <f>MIN('JURADO-1'!T24,'JURADO-2'!T24,'JURADO-3'!T24,'JURADO-4'!T24,'JURADO-5'!T24)</f>
        <v>5</v>
      </c>
      <c r="BP24" s="13">
        <f>+'JURADO-1'!T24+'JURADO-2'!T24+'JURADO-3'!T24+'JURADO-4'!T24+'JURADO-5'!T24-BN24-BO24</f>
        <v>33</v>
      </c>
      <c r="BQ24" s="70">
        <f>MAX('JURADO-1'!U24,'JURADO-2'!U24,'JURADO-3'!U24,'JURADO-4'!U24,'JURADO-5'!U24)</f>
        <v>16</v>
      </c>
      <c r="BR24" s="13">
        <f>MIN('JURADO-1'!U24,'JURADO-2'!U24,'JURADO-3'!U24,'JURADO-4'!U24,'JURADO-5'!U24)</f>
        <v>6</v>
      </c>
      <c r="BS24" s="12">
        <f>+'JURADO-1'!U24+'JURADO-2'!U24+'JURADO-3'!U24+'JURADO-4'!U24+'JURADO-5'!U24-BQ24-BR24</f>
        <v>35</v>
      </c>
      <c r="BT24" s="66">
        <f>MAX('JURADO-1'!V24,'JURADO-2'!V24,'JURADO-3'!V24,'JURADO-4'!V24,'JURADO-5'!V24)</f>
        <v>17</v>
      </c>
      <c r="BU24" s="66">
        <f>MIN('JURADO-1'!V24,'JURADO-2'!V24,'JURADO-3'!V24,'JURADO-4'!V24,'JURADO-5'!V24)</f>
        <v>6</v>
      </c>
      <c r="BV24" s="66">
        <f>+'JURADO-1'!V24+'JURADO-2'!V24+'JURADO-3'!V24+'JURADO-4'!V24+'JURADO-5'!V24-BT24-BU24</f>
        <v>36</v>
      </c>
      <c r="BW24" s="66">
        <f t="shared" si="5"/>
        <v>104</v>
      </c>
      <c r="BX24" s="10"/>
      <c r="BY24" s="7">
        <f>MAX('JURADO-1'!W24,'JURADO-2'!W24,'JURADO-3'!W24,'JURADO-4'!W24,'JURADO-5'!W24)</f>
        <v>0</v>
      </c>
      <c r="BZ24" s="13">
        <f>MIN('JURADO-1'!W24,'JURADO-2'!W24,'JURADO-3'!W24,'JURADO-4'!W24,'JURADO-5'!W24)</f>
        <v>0</v>
      </c>
      <c r="CA24" s="8">
        <f>+'JURADO-1'!W24+'JURADO-2'!W24+'JURADO-3'!W24+'JURADO-4'!W24+'JURADO-5'!W24-BY24-BZ24</f>
        <v>0</v>
      </c>
      <c r="CB24" s="10"/>
      <c r="CC24" s="7">
        <f>MAX('JURADO-1'!X24,'JURADO-2'!X24,'JURADO-3'!X24,'JURADO-4'!X24,'JURADO-5'!X24)</f>
        <v>0</v>
      </c>
      <c r="CD24" s="13">
        <f>MIN('JURADO-1'!X24,'JURADO-2'!X24,'JURADO-3'!X24,'JURADO-4'!X24,'JURADO-5'!X24)</f>
        <v>0</v>
      </c>
      <c r="CE24" s="8">
        <f>+'JURADO-1'!X24+'JURADO-2'!X24+'JURADO-3'!X24+'JURADO-4'!X24+'JURADO-5'!X24-CC24-CD24</f>
        <v>0</v>
      </c>
      <c r="CF24" s="10"/>
      <c r="CG24" s="7">
        <f>MAX('JURADO-1'!Y24,'JURADO-2'!Y24,'JURADO-3'!Y24,'JURADO-4'!Y24,'JURADO-5'!Y24)</f>
        <v>16</v>
      </c>
      <c r="CH24" s="13">
        <f>MIN('JURADO-1'!Y24,'JURADO-2'!Y24,'JURADO-3'!Y24,'JURADO-4'!Y24,'JURADO-5'!Y24)</f>
        <v>4</v>
      </c>
      <c r="CI24" s="8">
        <f>+'JURADO-1'!Y24+'JURADO-2'!Y24+'JURADO-3'!Y24+'JURADO-4'!Y24+'JURADO-5'!Y24-CG24-CH24</f>
        <v>31</v>
      </c>
      <c r="CJ24" s="10"/>
      <c r="CK24" s="7">
        <f>MAX('JURADO-1'!Z24,'JURADO-2'!Z24,'JURADO-3'!Z24,'JURADO-4'!Z24,'JURADO-5'!Z24)</f>
        <v>7</v>
      </c>
      <c r="CL24" s="13">
        <f>MIN('JURADO-1'!Z24,'JURADO-2'!Z24,'JURADO-3'!Z24,'JURADO-4'!Z24,'JURADO-5'!Z24)</f>
        <v>5</v>
      </c>
      <c r="CM24" s="8">
        <f>+'JURADO-1'!Z24+'JURADO-2'!Z24+'JURADO-3'!Z24+'JURADO-4'!Z24+'JURADO-5'!Z24-CK24-CL24</f>
        <v>19</v>
      </c>
      <c r="CN24" s="10"/>
      <c r="CO24" s="11"/>
      <c r="CP24" s="100">
        <f t="shared" si="6"/>
        <v>544</v>
      </c>
      <c r="CQ24" s="54">
        <v>42769</v>
      </c>
      <c r="CR24" s="46" t="s">
        <v>28</v>
      </c>
      <c r="CS24" s="66"/>
      <c r="CT24" s="88"/>
      <c r="CU24" s="66">
        <f t="shared" si="7"/>
        <v>0</v>
      </c>
      <c r="CV24" s="66">
        <f t="shared" si="8"/>
        <v>0</v>
      </c>
      <c r="CW24" s="66">
        <f t="shared" si="9"/>
        <v>19</v>
      </c>
    </row>
    <row r="25" spans="1:101" ht="31.5" customHeight="1" thickBot="1">
      <c r="A25" s="86">
        <v>20</v>
      </c>
      <c r="B25" s="27" t="s">
        <v>94</v>
      </c>
      <c r="C25" s="70">
        <f>MAX('JURADO-1'!C25,'JURADO-2'!C25,'JURADO-3'!C25,'JURADO-4'!C25,'JURADO-5'!C25)</f>
        <v>12</v>
      </c>
      <c r="D25" s="13">
        <f>MIN('JURADO-1'!C25,'JURADO-2'!C25,'JURADO-3'!C25,'JURADO-4'!C25,'JURADO-5'!C25)</f>
        <v>5</v>
      </c>
      <c r="E25" s="12">
        <f>+'JURADO-1'!C25+'JURADO-2'!C25+'JURADO-3'!C25+'JURADO-4'!C25+'JURADO-5'!C25-C25-D25</f>
        <v>26</v>
      </c>
      <c r="F25" s="70">
        <f>MAX('JURADO-1'!D25,'JURADO-2'!D25,'JURADO-3'!D25,'JURADO-4'!D25,'JURADO-5'!D25)</f>
        <v>12</v>
      </c>
      <c r="G25" s="13">
        <f>MIN('JURADO-1'!D25,'JURADO-2'!D25,'JURADO-3'!D25,'JURADO-4'!D25,'JURADO-5'!D25)</f>
        <v>5</v>
      </c>
      <c r="H25" s="12">
        <f>+'JURADO-1'!D25+'JURADO-2'!D25+'JURADO-3'!D25+'JURADO-4'!D25+'JURADO-5'!D25-F25-G25</f>
        <v>27</v>
      </c>
      <c r="I25" s="66">
        <f>MAX('JURADO-1'!E25,'JURADO-2'!E25,'JURADO-3'!E25,'JURADO-4'!E25,'JURADO-5'!E25)</f>
        <v>12</v>
      </c>
      <c r="J25" s="66">
        <f>MIN('JURADO-1'!E25,'JURADO-2'!E25,'JURADO-3'!E25,'JURADO-4'!E25,'JURADO-5'!E25)</f>
        <v>6</v>
      </c>
      <c r="K25" s="66">
        <f>+'JURADO-1'!E25+'JURADO-2'!E25+'JURADO-3'!E25+'JURADO-4'!E25+'JURADO-5'!E25-I25-J25</f>
        <v>28</v>
      </c>
      <c r="L25" s="66">
        <f t="shared" si="0"/>
        <v>81</v>
      </c>
      <c r="M25" s="146"/>
      <c r="N25" s="7">
        <f>MAX('JURADO-1'!F25,'JURADO-2'!F25,'JURADO-3'!F25,'JURADO-4'!F25,'JURADO-5'!F25)</f>
        <v>12</v>
      </c>
      <c r="O25" s="13">
        <f>MIN('JURADO-1'!F25,'JURADO-2'!F25,'JURADO-3'!F25,'JURADO-4'!F25,'JURADO-5'!F25)</f>
        <v>5</v>
      </c>
      <c r="P25" s="13">
        <f>+'JURADO-1'!F25+'JURADO-2'!F25+'JURADO-3'!F25+'JURADO-4'!F25+'JURADO-5'!F25-N25-O25</f>
        <v>25</v>
      </c>
      <c r="Q25" s="70">
        <f>MAX('JURADO-1'!G25,'JURADO-2'!G25,'JURADO-3'!G25,'JURADO-4'!G25,'JURADO-5'!G25)</f>
        <v>11</v>
      </c>
      <c r="R25" s="13">
        <f>MIN('JURADO-1'!G25,'JURADO-2'!G25,'JURADO-3'!G25,'JURADO-4'!G25,'JURADO-5'!G25)</f>
        <v>5</v>
      </c>
      <c r="S25" s="12">
        <f>+'JURADO-1'!G25+'JURADO-2'!G25+'JURADO-3'!G25+'JURADO-4'!G25+'JURADO-5'!G25-Q25-R25</f>
        <v>26</v>
      </c>
      <c r="T25" s="66">
        <f>MAX('JURADO-1'!H25,'JURADO-2'!H25,'JURADO-3'!H25,'JURADO-4'!H25,'JURADO-5'!H25)</f>
        <v>12</v>
      </c>
      <c r="U25" s="66">
        <f>MIN('JURADO-1'!H25,'JURADO-2'!H25,'JURADO-3'!H25,'JURADO-4'!H25,'JURADO-5'!H25)</f>
        <v>5</v>
      </c>
      <c r="V25" s="66">
        <f>+'JURADO-1'!H25+'JURADO-2'!H25+'JURADO-3'!H25+'JURADO-4'!H25+'JURADO-5'!H25-T25-U25</f>
        <v>26</v>
      </c>
      <c r="W25" s="66">
        <f t="shared" si="1"/>
        <v>77</v>
      </c>
      <c r="X25" s="65"/>
      <c r="Y25" s="7">
        <f>MAX('JURADO-1'!I25,'JURADO-2'!I25,'JURADO-3'!I25,'JURADO-4'!I25,'JURADO-5'!I25)</f>
        <v>12</v>
      </c>
      <c r="Z25" s="13">
        <f>MIN('JURADO-1'!I25,'JURADO-2'!I25,'JURADO-3'!I25,'JURADO-4'!I25,'JURADO-5'!I25)</f>
        <v>6</v>
      </c>
      <c r="AA25" s="13">
        <f>+'JURADO-1'!I25+'JURADO-2'!I25+'JURADO-3'!I25+'JURADO-4'!I25+'JURADO-5'!I25-Y25-Z25</f>
        <v>27</v>
      </c>
      <c r="AB25" s="70">
        <f>MAX('JURADO-1'!J25,'JURADO-2'!J25,'JURADO-3'!J25,'JURADO-4'!J25,'JURADO-5'!J25)</f>
        <v>11</v>
      </c>
      <c r="AC25" s="13">
        <f>MIN('JURADO-1'!J25,'JURADO-2'!J25,'JURADO-3'!J25,'JURADO-4'!J25,'JURADO-5'!J25)</f>
        <v>5</v>
      </c>
      <c r="AD25" s="12">
        <f>+'JURADO-1'!J25+'JURADO-2'!J25+'JURADO-3'!J25+'JURADO-4'!J25+'JURADO-5'!J25-AB25-AC25</f>
        <v>26</v>
      </c>
      <c r="AE25" s="66">
        <f>MAX('JURADO-1'!K25,'JURADO-2'!K25,'JURADO-3'!K25,'JURADO-4'!K25,'JURADO-5'!K25)</f>
        <v>12</v>
      </c>
      <c r="AF25" s="66">
        <f>MIN('JURADO-1'!K25,'JURADO-2'!K25,'JURADO-3'!K25,'JURADO-4'!K25,'JURADO-5'!K25)</f>
        <v>5</v>
      </c>
      <c r="AG25" s="66">
        <f>+'JURADO-1'!K25+'JURADO-2'!K25+'JURADO-3'!K25+'JURADO-4'!K25+'JURADO-5'!K25-AE25-AF25</f>
        <v>26</v>
      </c>
      <c r="AH25" s="66">
        <f t="shared" si="2"/>
        <v>79</v>
      </c>
      <c r="AI25" s="65"/>
      <c r="AJ25" s="7">
        <f>MAX('JURADO-1'!L25,'JURADO-2'!L25,'JURADO-3'!L25,'JURADO-4'!L25,'JURADO-5'!L25)</f>
        <v>7</v>
      </c>
      <c r="AK25" s="13">
        <f>MIN('JURADO-1'!L25,'JURADO-2'!L25,'JURADO-3'!L25,'JURADO-4'!L25,'JURADO-5'!L25)</f>
        <v>5</v>
      </c>
      <c r="AL25" s="13">
        <f>+'JURADO-1'!L25+'JURADO-2'!L25+'JURADO-3'!L25+'JURADO-4'!L25+'JURADO-5'!L25-AJ25-AK25</f>
        <v>18</v>
      </c>
      <c r="AM25" s="70">
        <f>MAX('JURADO-1'!M25,'JURADO-2'!M25,'JURADO-3'!M25,'JURADO-4'!M25,'JURADO-5'!M25)</f>
        <v>7</v>
      </c>
      <c r="AN25" s="13">
        <f>MIN('JURADO-1'!M25,'JURADO-2'!M25,'JURADO-3'!M25,'JURADO-4'!M25,'JURADO-5'!M25)</f>
        <v>5</v>
      </c>
      <c r="AO25" s="12">
        <f>+'JURADO-1'!M25+'JURADO-2'!M25+'JURADO-3'!M25+'JURADO-4'!M25+'JURADO-5'!M25-AM25-AN25</f>
        <v>18</v>
      </c>
      <c r="AP25" s="66">
        <f>MAX('JURADO-1'!N25,'JURADO-2'!N25,'JURADO-3'!N25,'JURADO-4'!N25,'JURADO-5'!N25)</f>
        <v>8</v>
      </c>
      <c r="AQ25" s="66">
        <f>MIN('JURADO-1'!N25,'JURADO-2'!N25,'JURADO-3'!N25,'JURADO-4'!N25,'JURADO-5'!N25)</f>
        <v>5</v>
      </c>
      <c r="AR25" s="66">
        <f>+'JURADO-1'!N25+'JURADO-2'!N25+'JURADO-3'!N25+'JURADO-4'!N25+'JURADO-5'!N25-AP25-AQ25</f>
        <v>19</v>
      </c>
      <c r="AS25" s="66">
        <f t="shared" si="3"/>
        <v>55</v>
      </c>
      <c r="AT25" s="10"/>
      <c r="AU25" s="7">
        <f>MAX('JURADO-1'!O25,'JURADO-2'!O25,'JURADO-3'!O25,'JURADO-4'!O25,'JURADO-5'!O25)</f>
        <v>7</v>
      </c>
      <c r="AV25" s="13">
        <f>MIN('JURADO-1'!O25,'JURADO-2'!O25,'JURADO-3'!O25,'JURADO-4'!O25,'JURADO-5'!O25)</f>
        <v>4</v>
      </c>
      <c r="AW25" s="9">
        <f>+'JURADO-1'!O25+'JURADO-2'!O25+'JURADO-3'!O25+'JURADO-4'!O25+'JURADO-5'!O25-AU25-AV25</f>
        <v>18</v>
      </c>
      <c r="AX25" s="10"/>
      <c r="AY25" s="7">
        <f>MAX('JURADO-1'!P25,'JURADO-2'!P25,'JURADO-3'!P25,'JURADO-4'!P25,'JURADO-5'!P25)</f>
        <v>8</v>
      </c>
      <c r="AZ25" s="13">
        <f>MIN('JURADO-1'!P25,'JURADO-2'!P25,'JURADO-3'!P25,'JURADO-4'!P25,'JURADO-5'!P25)</f>
        <v>5</v>
      </c>
      <c r="BA25" s="13">
        <f>+'JURADO-1'!P25+'JURADO-2'!P25+'JURADO-3'!P25+'JURADO-4'!P25+'JURADO-5'!P25-AY25-AZ25</f>
        <v>20</v>
      </c>
      <c r="BB25" s="70">
        <f>MAX('JURADO-1'!Q25,'JURADO-2'!Q25,'JURADO-3'!Q25,'JURADO-4'!Q25,'JURADO-5'!Q25)</f>
        <v>7</v>
      </c>
      <c r="BC25" s="13">
        <f>MIN('JURADO-1'!Q25,'JURADO-2'!Q25,'JURADO-3'!Q25,'JURADO-4'!Q25,'JURADO-5'!Q25)</f>
        <v>5</v>
      </c>
      <c r="BD25" s="12">
        <f>+'JURADO-1'!Q25+'JURADO-2'!Q25+'JURADO-3'!Q25+'JURADO-4'!Q25+'JURADO-5'!Q25-BB25-BC25</f>
        <v>18</v>
      </c>
      <c r="BE25" s="66">
        <f>MAX('JURADO-1'!R25,'JURADO-2'!R25,'JURADO-3'!R25,'JURADO-4'!R25,'JURADO-5'!R25)</f>
        <v>8</v>
      </c>
      <c r="BF25" s="66">
        <f>MIN('JURADO-1'!R25,'JURADO-2'!R25,'JURADO-3'!R25,'JURADO-4'!R25,'JURADO-5'!R25)</f>
        <v>5</v>
      </c>
      <c r="BG25" s="66">
        <f>+'JURADO-1'!R25+'JURADO-2'!R25+'JURADO-3'!R25+'JURADO-4'!R25+'JURADO-5'!R25-BE25-BF25</f>
        <v>19</v>
      </c>
      <c r="BH25" s="66">
        <f t="shared" si="4"/>
        <v>57</v>
      </c>
      <c r="BI25" s="10"/>
      <c r="BJ25" s="7">
        <f>MAX('JURADO-1'!S25,'JURADO-2'!S25,'JURADO-3'!S25,'JURADO-4'!S25,'JURADO-5'!S25)</f>
        <v>7</v>
      </c>
      <c r="BK25" s="13">
        <f>MIN('JURADO-1'!S25,'JURADO-2'!S25,'JURADO-3'!S25,'JURADO-4'!S25,'JURADO-5'!S25)</f>
        <v>4</v>
      </c>
      <c r="BL25" s="9">
        <f>+'JURADO-1'!S25+'JURADO-2'!S25+'JURADO-3'!S25+'JURADO-4'!S25+'JURADO-5'!S25-BJ25-BK25</f>
        <v>18</v>
      </c>
      <c r="BM25" s="10"/>
      <c r="BN25" s="7">
        <f>MAX('JURADO-1'!T25,'JURADO-2'!T25,'JURADO-3'!T25,'JURADO-4'!T25,'JURADO-5'!T25)</f>
        <v>16</v>
      </c>
      <c r="BO25" s="13">
        <f>MIN('JURADO-1'!T25,'JURADO-2'!T25,'JURADO-3'!T25,'JURADO-4'!T25,'JURADO-5'!T25)</f>
        <v>7</v>
      </c>
      <c r="BP25" s="13">
        <f>+'JURADO-1'!T25+'JURADO-2'!T25+'JURADO-3'!T25+'JURADO-4'!T25+'JURADO-5'!T25-BN25-BO25</f>
        <v>35</v>
      </c>
      <c r="BQ25" s="70">
        <f>MAX('JURADO-1'!U25,'JURADO-2'!U25,'JURADO-3'!U25,'JURADO-4'!U25,'JURADO-5'!U25)</f>
        <v>17</v>
      </c>
      <c r="BR25" s="13">
        <f>MIN('JURADO-1'!U25,'JURADO-2'!U25,'JURADO-3'!U25,'JURADO-4'!U25,'JURADO-5'!U25)</f>
        <v>6</v>
      </c>
      <c r="BS25" s="12">
        <f>+'JURADO-1'!U25+'JURADO-2'!U25+'JURADO-3'!U25+'JURADO-4'!U25+'JURADO-5'!U25-BQ25-BR25</f>
        <v>35</v>
      </c>
      <c r="BT25" s="66">
        <f>MAX('JURADO-1'!V25,'JURADO-2'!V25,'JURADO-3'!V25,'JURADO-4'!V25,'JURADO-5'!V25)</f>
        <v>17</v>
      </c>
      <c r="BU25" s="66">
        <f>MIN('JURADO-1'!V25,'JURADO-2'!V25,'JURADO-3'!V25,'JURADO-4'!V25,'JURADO-5'!V25)</f>
        <v>6</v>
      </c>
      <c r="BV25" s="66">
        <f>+'JURADO-1'!V25+'JURADO-2'!V25+'JURADO-3'!V25+'JURADO-4'!V25+'JURADO-5'!V25-BT25-BU25</f>
        <v>35</v>
      </c>
      <c r="BW25" s="66">
        <f t="shared" si="5"/>
        <v>105</v>
      </c>
      <c r="BX25" s="10"/>
      <c r="BY25" s="7">
        <f>MAX('JURADO-1'!W25,'JURADO-2'!W25,'JURADO-3'!W25,'JURADO-4'!W25,'JURADO-5'!W25)</f>
        <v>0</v>
      </c>
      <c r="BZ25" s="13">
        <f>MIN('JURADO-1'!W25,'JURADO-2'!W25,'JURADO-3'!W25,'JURADO-4'!W25,'JURADO-5'!W25)</f>
        <v>0</v>
      </c>
      <c r="CA25" s="8">
        <f>+'JURADO-1'!W25+'JURADO-2'!W25+'JURADO-3'!W25+'JURADO-4'!W25+'JURADO-5'!W25-BY25-BZ25</f>
        <v>0</v>
      </c>
      <c r="CB25" s="10"/>
      <c r="CC25" s="7">
        <f>MAX('JURADO-1'!X25,'JURADO-2'!X25,'JURADO-3'!X25,'JURADO-4'!X25,'JURADO-5'!X25)</f>
        <v>0</v>
      </c>
      <c r="CD25" s="13">
        <f>MIN('JURADO-1'!X25,'JURADO-2'!X25,'JURADO-3'!X25,'JURADO-4'!X25,'JURADO-5'!X25)</f>
        <v>0</v>
      </c>
      <c r="CE25" s="8">
        <f>+'JURADO-1'!X25+'JURADO-2'!X25+'JURADO-3'!X25+'JURADO-4'!X25+'JURADO-5'!X25-CC25-CD25</f>
        <v>0</v>
      </c>
      <c r="CF25" s="10"/>
      <c r="CG25" s="7">
        <f>MAX('JURADO-1'!Y25,'JURADO-2'!Y25,'JURADO-3'!Y25,'JURADO-4'!Y25,'JURADO-5'!Y25)</f>
        <v>17</v>
      </c>
      <c r="CH25" s="13">
        <f>MIN('JURADO-1'!Y25,'JURADO-2'!Y25,'JURADO-3'!Y25,'JURADO-4'!Y25,'JURADO-5'!Y25)</f>
        <v>6</v>
      </c>
      <c r="CI25" s="8">
        <f>+'JURADO-1'!Y25+'JURADO-2'!Y25+'JURADO-3'!Y25+'JURADO-4'!Y25+'JURADO-5'!Y25-CG25-CH25</f>
        <v>35</v>
      </c>
      <c r="CJ25" s="10"/>
      <c r="CK25" s="7">
        <f>MAX('JURADO-1'!Z25,'JURADO-2'!Z25,'JURADO-3'!Z25,'JURADO-4'!Z25,'JURADO-5'!Z25)</f>
        <v>7</v>
      </c>
      <c r="CL25" s="13">
        <f>MIN('JURADO-1'!Z25,'JURADO-2'!Z25,'JURADO-3'!Z25,'JURADO-4'!Z25,'JURADO-5'!Z25)</f>
        <v>5</v>
      </c>
      <c r="CM25" s="8">
        <f>+'JURADO-1'!Z25+'JURADO-2'!Z25+'JURADO-3'!Z25+'JURADO-4'!Z25+'JURADO-5'!Z25-CK25-CL25</f>
        <v>17</v>
      </c>
      <c r="CN25" s="10"/>
      <c r="CO25" s="11"/>
      <c r="CP25" s="100">
        <f t="shared" si="6"/>
        <v>542</v>
      </c>
      <c r="CQ25" s="54">
        <v>42769</v>
      </c>
      <c r="CR25" s="46" t="s">
        <v>15</v>
      </c>
      <c r="CS25" s="66"/>
      <c r="CT25" s="88"/>
      <c r="CU25" s="66">
        <f t="shared" si="7"/>
        <v>0</v>
      </c>
      <c r="CV25" s="66">
        <f t="shared" si="8"/>
        <v>0</v>
      </c>
      <c r="CW25" s="66">
        <f t="shared" si="9"/>
        <v>17</v>
      </c>
    </row>
    <row r="26" spans="1:101" ht="31.5" customHeight="1" thickBot="1">
      <c r="A26" s="85">
        <v>21</v>
      </c>
      <c r="B26" s="27" t="s">
        <v>74</v>
      </c>
      <c r="C26" s="70">
        <f>MAX('JURADO-1'!C26,'JURADO-2'!C26,'JURADO-3'!C26,'JURADO-4'!C26,'JURADO-5'!C26)</f>
        <v>12</v>
      </c>
      <c r="D26" s="13">
        <f>MIN('JURADO-1'!C26,'JURADO-2'!C26,'JURADO-3'!C26,'JURADO-4'!C26,'JURADO-5'!C26)</f>
        <v>5</v>
      </c>
      <c r="E26" s="12">
        <f>+'JURADO-1'!C26+'JURADO-2'!C26+'JURADO-3'!C26+'JURADO-4'!C26+'JURADO-5'!C26-C26-D26</f>
        <v>27</v>
      </c>
      <c r="F26" s="70">
        <f>MAX('JURADO-1'!D26,'JURADO-2'!D26,'JURADO-3'!D26,'JURADO-4'!D26,'JURADO-5'!D26)</f>
        <v>12</v>
      </c>
      <c r="G26" s="13">
        <f>MIN('JURADO-1'!D26,'JURADO-2'!D26,'JURADO-3'!D26,'JURADO-4'!D26,'JURADO-5'!D26)</f>
        <v>5</v>
      </c>
      <c r="H26" s="12">
        <f>+'JURADO-1'!D26+'JURADO-2'!D26+'JURADO-3'!D26+'JURADO-4'!D26+'JURADO-5'!D26-F26-G26</f>
        <v>28</v>
      </c>
      <c r="I26" s="66">
        <f>MAX('JURADO-1'!E26,'JURADO-2'!E26,'JURADO-3'!E26,'JURADO-4'!E26,'JURADO-5'!E26)</f>
        <v>12</v>
      </c>
      <c r="J26" s="66">
        <f>MIN('JURADO-1'!E26,'JURADO-2'!E26,'JURADO-3'!E26,'JURADO-4'!E26,'JURADO-5'!E26)</f>
        <v>5</v>
      </c>
      <c r="K26" s="66">
        <f>+'JURADO-1'!E26+'JURADO-2'!E26+'JURADO-3'!E26+'JURADO-4'!E26+'JURADO-5'!E26-I26-J26</f>
        <v>29</v>
      </c>
      <c r="L26" s="66">
        <f t="shared" si="0"/>
        <v>84</v>
      </c>
      <c r="M26" s="146"/>
      <c r="N26" s="7">
        <f>MAX('JURADO-1'!F26,'JURADO-2'!F26,'JURADO-3'!F26,'JURADO-4'!F26,'JURADO-5'!F26)</f>
        <v>12</v>
      </c>
      <c r="O26" s="13">
        <f>MIN('JURADO-1'!F26,'JURADO-2'!F26,'JURADO-3'!F26,'JURADO-4'!F26,'JURADO-5'!F26)</f>
        <v>7</v>
      </c>
      <c r="P26" s="13">
        <f>+'JURADO-1'!F26+'JURADO-2'!F26+'JURADO-3'!F26+'JURADO-4'!F26+'JURADO-5'!F26-N26-O26</f>
        <v>31</v>
      </c>
      <c r="Q26" s="70">
        <f>MAX('JURADO-1'!G26,'JURADO-2'!G26,'JURADO-3'!G26,'JURADO-4'!G26,'JURADO-5'!G26)</f>
        <v>12</v>
      </c>
      <c r="R26" s="13">
        <f>MIN('JURADO-1'!G26,'JURADO-2'!G26,'JURADO-3'!G26,'JURADO-4'!G26,'JURADO-5'!G26)</f>
        <v>5</v>
      </c>
      <c r="S26" s="12">
        <f>+'JURADO-1'!G26+'JURADO-2'!G26+'JURADO-3'!G26+'JURADO-4'!G26+'JURADO-5'!G26-Q26-R26</f>
        <v>28</v>
      </c>
      <c r="T26" s="66">
        <f>MAX('JURADO-1'!H26,'JURADO-2'!H26,'JURADO-3'!H26,'JURADO-4'!H26,'JURADO-5'!H26)</f>
        <v>12</v>
      </c>
      <c r="U26" s="66">
        <f>MIN('JURADO-1'!H26,'JURADO-2'!H26,'JURADO-3'!H26,'JURADO-4'!H26,'JURADO-5'!H26)</f>
        <v>6</v>
      </c>
      <c r="V26" s="66">
        <f>+'JURADO-1'!H26+'JURADO-2'!H26+'JURADO-3'!H26+'JURADO-4'!H26+'JURADO-5'!H26-T26-U26</f>
        <v>30</v>
      </c>
      <c r="W26" s="66">
        <f t="shared" si="1"/>
        <v>89</v>
      </c>
      <c r="X26" s="65"/>
      <c r="Y26" s="7">
        <f>MAX('JURADO-1'!I26,'JURADO-2'!I26,'JURADO-3'!I26,'JURADO-4'!I26,'JURADO-5'!I26)</f>
        <v>12</v>
      </c>
      <c r="Z26" s="13">
        <f>MIN('JURADO-1'!I26,'JURADO-2'!I26,'JURADO-3'!I26,'JURADO-4'!I26,'JURADO-5'!I26)</f>
        <v>6</v>
      </c>
      <c r="AA26" s="13">
        <f>+'JURADO-1'!I26+'JURADO-2'!I26+'JURADO-3'!I26+'JURADO-4'!I26+'JURADO-5'!I26-Y26-Z26</f>
        <v>28</v>
      </c>
      <c r="AB26" s="70">
        <f>MAX('JURADO-1'!J26,'JURADO-2'!J26,'JURADO-3'!J26,'JURADO-4'!J26,'JURADO-5'!J26)</f>
        <v>12</v>
      </c>
      <c r="AC26" s="13">
        <f>MIN('JURADO-1'!J26,'JURADO-2'!J26,'JURADO-3'!J26,'JURADO-4'!J26,'JURADO-5'!J26)</f>
        <v>5</v>
      </c>
      <c r="AD26" s="12">
        <f>+'JURADO-1'!J26+'JURADO-2'!J26+'JURADO-3'!J26+'JURADO-4'!J26+'JURADO-5'!J26-AB26-AC26</f>
        <v>28</v>
      </c>
      <c r="AE26" s="66">
        <f>MAX('JURADO-1'!K26,'JURADO-2'!K26,'JURADO-3'!K26,'JURADO-4'!K26,'JURADO-5'!K26)</f>
        <v>12</v>
      </c>
      <c r="AF26" s="66">
        <f>MIN('JURADO-1'!K26,'JURADO-2'!K26,'JURADO-3'!K26,'JURADO-4'!K26,'JURADO-5'!K26)</f>
        <v>6</v>
      </c>
      <c r="AG26" s="66">
        <f>+'JURADO-1'!K26+'JURADO-2'!K26+'JURADO-3'!K26+'JURADO-4'!K26+'JURADO-5'!K26-AE26-AF26</f>
        <v>30</v>
      </c>
      <c r="AH26" s="66">
        <f t="shared" si="2"/>
        <v>86</v>
      </c>
      <c r="AI26" s="65"/>
      <c r="AJ26" s="7">
        <f>MAX('JURADO-1'!L26,'JURADO-2'!L26,'JURADO-3'!L26,'JURADO-4'!L26,'JURADO-5'!L26)</f>
        <v>8</v>
      </c>
      <c r="AK26" s="13">
        <f>MIN('JURADO-1'!L26,'JURADO-2'!L26,'JURADO-3'!L26,'JURADO-4'!L26,'JURADO-5'!L26)</f>
        <v>5</v>
      </c>
      <c r="AL26" s="13">
        <f>+'JURADO-1'!L26+'JURADO-2'!L26+'JURADO-3'!L26+'JURADO-4'!L26+'JURADO-5'!L26-AJ26-AK26</f>
        <v>20</v>
      </c>
      <c r="AM26" s="70">
        <f>MAX('JURADO-1'!M26,'JURADO-2'!M26,'JURADO-3'!M26,'JURADO-4'!M26,'JURADO-5'!M26)</f>
        <v>8</v>
      </c>
      <c r="AN26" s="13">
        <f>MIN('JURADO-1'!M26,'JURADO-2'!M26,'JURADO-3'!M26,'JURADO-4'!M26,'JURADO-5'!M26)</f>
        <v>5</v>
      </c>
      <c r="AO26" s="12">
        <f>+'JURADO-1'!M26+'JURADO-2'!M26+'JURADO-3'!M26+'JURADO-4'!M26+'JURADO-5'!M26-AM26-AN26</f>
        <v>19</v>
      </c>
      <c r="AP26" s="66">
        <f>MAX('JURADO-1'!N26,'JURADO-2'!N26,'JURADO-3'!N26,'JURADO-4'!N26,'JURADO-5'!N26)</f>
        <v>9</v>
      </c>
      <c r="AQ26" s="66">
        <f>MIN('JURADO-1'!N26,'JURADO-2'!N26,'JURADO-3'!N26,'JURADO-4'!N26,'JURADO-5'!N26)</f>
        <v>6</v>
      </c>
      <c r="AR26" s="66">
        <f>+'JURADO-1'!N26+'JURADO-2'!N26+'JURADO-3'!N26+'JURADO-4'!N26+'JURADO-5'!N26-AP26-AQ26</f>
        <v>22</v>
      </c>
      <c r="AS26" s="66">
        <f t="shared" si="3"/>
        <v>61</v>
      </c>
      <c r="AT26" s="10"/>
      <c r="AU26" s="7">
        <f>MAX('JURADO-1'!O26,'JURADO-2'!O26,'JURADO-3'!O26,'JURADO-4'!O26,'JURADO-5'!O26)</f>
        <v>7</v>
      </c>
      <c r="AV26" s="13">
        <f>MIN('JURADO-1'!O26,'JURADO-2'!O26,'JURADO-3'!O26,'JURADO-4'!O26,'JURADO-5'!O26)</f>
        <v>5</v>
      </c>
      <c r="AW26" s="9">
        <f>+'JURADO-1'!O26+'JURADO-2'!O26+'JURADO-3'!O26+'JURADO-4'!O26+'JURADO-5'!O26-AU26-AV26</f>
        <v>20</v>
      </c>
      <c r="AX26" s="10"/>
      <c r="AY26" s="7">
        <f>MAX('JURADO-1'!P26,'JURADO-2'!P26,'JURADO-3'!P26,'JURADO-4'!P26,'JURADO-5'!P26)</f>
        <v>8</v>
      </c>
      <c r="AZ26" s="13">
        <f>MIN('JURADO-1'!P26,'JURADO-2'!P26,'JURADO-3'!P26,'JURADO-4'!P26,'JURADO-5'!P26)</f>
        <v>5</v>
      </c>
      <c r="BA26" s="13">
        <f>+'JURADO-1'!P26+'JURADO-2'!P26+'JURADO-3'!P26+'JURADO-4'!P26+'JURADO-5'!P26-AY26-AZ26</f>
        <v>20</v>
      </c>
      <c r="BB26" s="70">
        <f>MAX('JURADO-1'!Q26,'JURADO-2'!Q26,'JURADO-3'!Q26,'JURADO-4'!Q26,'JURADO-5'!Q26)</f>
        <v>8</v>
      </c>
      <c r="BC26" s="13">
        <f>MIN('JURADO-1'!Q26,'JURADO-2'!Q26,'JURADO-3'!Q26,'JURADO-4'!Q26,'JURADO-5'!Q26)</f>
        <v>5</v>
      </c>
      <c r="BD26" s="12">
        <f>+'JURADO-1'!Q26+'JURADO-2'!Q26+'JURADO-3'!Q26+'JURADO-4'!Q26+'JURADO-5'!Q26-BB26-BC26</f>
        <v>19</v>
      </c>
      <c r="BE26" s="66">
        <f>MAX('JURADO-1'!R26,'JURADO-2'!R26,'JURADO-3'!R26,'JURADO-4'!R26,'JURADO-5'!R26)</f>
        <v>9</v>
      </c>
      <c r="BF26" s="66">
        <f>MIN('JURADO-1'!R26,'JURADO-2'!R26,'JURADO-3'!R26,'JURADO-4'!R26,'JURADO-5'!R26)</f>
        <v>6</v>
      </c>
      <c r="BG26" s="66">
        <f>+'JURADO-1'!R26+'JURADO-2'!R26+'JURADO-3'!R26+'JURADO-4'!R26+'JURADO-5'!R26-BE26-BF26</f>
        <v>22</v>
      </c>
      <c r="BH26" s="66">
        <f t="shared" si="4"/>
        <v>61</v>
      </c>
      <c r="BI26" s="10"/>
      <c r="BJ26" s="7">
        <f>MAX('JURADO-1'!S26,'JURADO-2'!S26,'JURADO-3'!S26,'JURADO-4'!S26,'JURADO-5'!S26)</f>
        <v>7</v>
      </c>
      <c r="BK26" s="13">
        <f>MIN('JURADO-1'!S26,'JURADO-2'!S26,'JURADO-3'!S26,'JURADO-4'!S26,'JURADO-5'!S26)</f>
        <v>5</v>
      </c>
      <c r="BL26" s="9">
        <f>+'JURADO-1'!S26+'JURADO-2'!S26+'JURADO-3'!S26+'JURADO-4'!S26+'JURADO-5'!S26-BJ26-BK26</f>
        <v>20</v>
      </c>
      <c r="BM26" s="10"/>
      <c r="BN26" s="7">
        <f>MAX('JURADO-1'!T26,'JURADO-2'!T26,'JURADO-3'!T26,'JURADO-4'!T26,'JURADO-5'!T26)</f>
        <v>17</v>
      </c>
      <c r="BO26" s="13">
        <f>MIN('JURADO-1'!T26,'JURADO-2'!T26,'JURADO-3'!T26,'JURADO-4'!T26,'JURADO-5'!T26)</f>
        <v>6</v>
      </c>
      <c r="BP26" s="13">
        <f>+'JURADO-1'!T26+'JURADO-2'!T26+'JURADO-3'!T26+'JURADO-4'!T26+'JURADO-5'!T26-BN26-BO26</f>
        <v>39</v>
      </c>
      <c r="BQ26" s="70">
        <f>MAX('JURADO-1'!U26,'JURADO-2'!U26,'JURADO-3'!U26,'JURADO-4'!U26,'JURADO-5'!U26)</f>
        <v>17</v>
      </c>
      <c r="BR26" s="13">
        <f>MIN('JURADO-1'!U26,'JURADO-2'!U26,'JURADO-3'!U26,'JURADO-4'!U26,'JURADO-5'!U26)</f>
        <v>6</v>
      </c>
      <c r="BS26" s="12">
        <f>+'JURADO-1'!U26+'JURADO-2'!U26+'JURADO-3'!U26+'JURADO-4'!U26+'JURADO-5'!U26-BQ26-BR26</f>
        <v>38</v>
      </c>
      <c r="BT26" s="66">
        <f>MAX('JURADO-1'!V26,'JURADO-2'!V26,'JURADO-3'!V26,'JURADO-4'!V26,'JURADO-5'!V26)</f>
        <v>17</v>
      </c>
      <c r="BU26" s="66">
        <f>MIN('JURADO-1'!V26,'JURADO-2'!V26,'JURADO-3'!V26,'JURADO-4'!V26,'JURADO-5'!V26)</f>
        <v>7</v>
      </c>
      <c r="BV26" s="66">
        <f>+'JURADO-1'!V26+'JURADO-2'!V26+'JURADO-3'!V26+'JURADO-4'!V26+'JURADO-5'!V26-BT26-BU26</f>
        <v>41</v>
      </c>
      <c r="BW26" s="66">
        <f t="shared" si="5"/>
        <v>118</v>
      </c>
      <c r="BX26" s="10"/>
      <c r="BY26" s="7">
        <f>MAX('JURADO-1'!W26,'JURADO-2'!W26,'JURADO-3'!W26,'JURADO-4'!W26,'JURADO-5'!W26)</f>
        <v>0</v>
      </c>
      <c r="BZ26" s="13">
        <f>MIN('JURADO-1'!W26,'JURADO-2'!W26,'JURADO-3'!W26,'JURADO-4'!W26,'JURADO-5'!W26)</f>
        <v>0</v>
      </c>
      <c r="CA26" s="8">
        <f>+'JURADO-1'!W26+'JURADO-2'!W26+'JURADO-3'!W26+'JURADO-4'!W26+'JURADO-5'!W26-BY26-BZ26</f>
        <v>0</v>
      </c>
      <c r="CB26" s="10"/>
      <c r="CC26" s="7">
        <f>MAX('JURADO-1'!X26,'JURADO-2'!X26,'JURADO-3'!X26,'JURADO-4'!X26,'JURADO-5'!X26)</f>
        <v>0</v>
      </c>
      <c r="CD26" s="13">
        <f>MIN('JURADO-1'!X26,'JURADO-2'!X26,'JURADO-3'!X26,'JURADO-4'!X26,'JURADO-5'!X26)</f>
        <v>0</v>
      </c>
      <c r="CE26" s="8">
        <f>+'JURADO-1'!X26+'JURADO-2'!X26+'JURADO-3'!X26+'JURADO-4'!X26+'JURADO-5'!X26-CC26-CD26</f>
        <v>0</v>
      </c>
      <c r="CF26" s="10"/>
      <c r="CG26" s="7">
        <f>MAX('JURADO-1'!Y26,'JURADO-2'!Y26,'JURADO-3'!Y26,'JURADO-4'!Y26,'JURADO-5'!Y26)</f>
        <v>17</v>
      </c>
      <c r="CH26" s="13">
        <f>MIN('JURADO-1'!Y26,'JURADO-2'!Y26,'JURADO-3'!Y26,'JURADO-4'!Y26,'JURADO-5'!Y26)</f>
        <v>6</v>
      </c>
      <c r="CI26" s="8">
        <f>+'JURADO-1'!Y26+'JURADO-2'!Y26+'JURADO-3'!Y26+'JURADO-4'!Y26+'JURADO-5'!Y26-CG26-CH26</f>
        <v>36</v>
      </c>
      <c r="CJ26" s="10"/>
      <c r="CK26" s="7">
        <f>MAX('JURADO-1'!Z26,'JURADO-2'!Z26,'JURADO-3'!Z26,'JURADO-4'!Z26,'JURADO-5'!Z26)</f>
        <v>7</v>
      </c>
      <c r="CL26" s="13">
        <f>MIN('JURADO-1'!Z26,'JURADO-2'!Z26,'JURADO-3'!Z26,'JURADO-4'!Z26,'JURADO-5'!Z26)</f>
        <v>6</v>
      </c>
      <c r="CM26" s="8">
        <f>+'JURADO-1'!Z26+'JURADO-2'!Z26+'JURADO-3'!Z26+'JURADO-4'!Z26+'JURADO-5'!Z26-CK26-CL26</f>
        <v>21</v>
      </c>
      <c r="CN26" s="10"/>
      <c r="CO26" s="11"/>
      <c r="CP26" s="100">
        <f t="shared" si="6"/>
        <v>596</v>
      </c>
      <c r="CQ26" s="54">
        <v>42770</v>
      </c>
      <c r="CR26" s="46" t="s">
        <v>92</v>
      </c>
      <c r="CS26" s="66"/>
      <c r="CT26" s="88"/>
      <c r="CU26" s="66">
        <f t="shared" si="7"/>
        <v>0</v>
      </c>
      <c r="CV26" s="66">
        <f t="shared" si="8"/>
        <v>0</v>
      </c>
      <c r="CW26" s="66">
        <f t="shared" si="9"/>
        <v>21</v>
      </c>
    </row>
    <row r="27" spans="1:101" ht="31.5" customHeight="1" thickBot="1">
      <c r="A27" s="86">
        <v>22</v>
      </c>
      <c r="B27" s="27" t="s">
        <v>95</v>
      </c>
      <c r="C27" s="70">
        <f>MAX('JURADO-1'!C27,'JURADO-2'!C27,'JURADO-3'!C27,'JURADO-4'!C27,'JURADO-5'!C27)</f>
        <v>11</v>
      </c>
      <c r="D27" s="13">
        <f>MIN('JURADO-1'!C27,'JURADO-2'!C27,'JURADO-3'!C27,'JURADO-4'!C27,'JURADO-5'!C27)</f>
        <v>4</v>
      </c>
      <c r="E27" s="12">
        <f>+'JURADO-1'!C27+'JURADO-2'!C27+'JURADO-3'!C27+'JURADO-4'!C27+'JURADO-5'!C27-C27-D27</f>
        <v>15</v>
      </c>
      <c r="F27" s="70">
        <f>MAX('JURADO-1'!D27,'JURADO-2'!D27,'JURADO-3'!D27,'JURADO-4'!D27,'JURADO-5'!D27)</f>
        <v>10</v>
      </c>
      <c r="G27" s="13">
        <f>MIN('JURADO-1'!D27,'JURADO-2'!D27,'JURADO-3'!D27,'JURADO-4'!D27,'JURADO-5'!D27)</f>
        <v>4</v>
      </c>
      <c r="H27" s="12">
        <f>+'JURADO-1'!D27+'JURADO-2'!D27+'JURADO-3'!D27+'JURADO-4'!D27+'JURADO-5'!D27-F27-G27</f>
        <v>15</v>
      </c>
      <c r="I27" s="66">
        <f>MAX('JURADO-1'!E27,'JURADO-2'!E27,'JURADO-3'!E27,'JURADO-4'!E27,'JURADO-5'!E27)</f>
        <v>10</v>
      </c>
      <c r="J27" s="66">
        <f>MIN('JURADO-1'!E27,'JURADO-2'!E27,'JURADO-3'!E27,'JURADO-4'!E27,'JURADO-5'!E27)</f>
        <v>3</v>
      </c>
      <c r="K27" s="66">
        <f>+'JURADO-1'!E27+'JURADO-2'!E27+'JURADO-3'!E27+'JURADO-4'!E27+'JURADO-5'!E27-I27-J27</f>
        <v>13</v>
      </c>
      <c r="L27" s="66">
        <f t="shared" si="0"/>
        <v>43</v>
      </c>
      <c r="M27" s="146"/>
      <c r="N27" s="7">
        <f>MAX('JURADO-1'!F27,'JURADO-2'!F27,'JURADO-3'!F27,'JURADO-4'!F27,'JURADO-5'!F27)</f>
        <v>10</v>
      </c>
      <c r="O27" s="13">
        <f>MIN('JURADO-1'!F27,'JURADO-2'!F27,'JURADO-3'!F27,'JURADO-4'!F27,'JURADO-5'!F27)</f>
        <v>3</v>
      </c>
      <c r="P27" s="13">
        <f>+'JURADO-1'!F27+'JURADO-2'!F27+'JURADO-3'!F27+'JURADO-4'!F27+'JURADO-5'!F27-N27-O27</f>
        <v>17</v>
      </c>
      <c r="Q27" s="70">
        <f>MAX('JURADO-1'!G27,'JURADO-2'!G27,'JURADO-3'!G27,'JURADO-4'!G27,'JURADO-5'!G27)</f>
        <v>10</v>
      </c>
      <c r="R27" s="13">
        <f>MIN('JURADO-1'!G27,'JURADO-2'!G27,'JURADO-3'!G27,'JURADO-4'!G27,'JURADO-5'!G27)</f>
        <v>3</v>
      </c>
      <c r="S27" s="12">
        <f>+'JURADO-1'!G27+'JURADO-2'!G27+'JURADO-3'!G27+'JURADO-4'!G27+'JURADO-5'!G27-Q27-R27</f>
        <v>14</v>
      </c>
      <c r="T27" s="66">
        <f>MAX('JURADO-1'!H27,'JURADO-2'!H27,'JURADO-3'!H27,'JURADO-4'!H27,'JURADO-5'!H27)</f>
        <v>11</v>
      </c>
      <c r="U27" s="66">
        <f>MIN('JURADO-1'!H27,'JURADO-2'!H27,'JURADO-3'!H27,'JURADO-4'!H27,'JURADO-5'!H27)</f>
        <v>3</v>
      </c>
      <c r="V27" s="66">
        <f>+'JURADO-1'!H27+'JURADO-2'!H27+'JURADO-3'!H27+'JURADO-4'!H27+'JURADO-5'!H27-T27-U27</f>
        <v>13</v>
      </c>
      <c r="W27" s="66">
        <f t="shared" si="1"/>
        <v>44</v>
      </c>
      <c r="X27" s="65"/>
      <c r="Y27" s="7">
        <f>MAX('JURADO-1'!I27,'JURADO-2'!I27,'JURADO-3'!I27,'JURADO-4'!I27,'JURADO-5'!I27)</f>
        <v>7</v>
      </c>
      <c r="Z27" s="13">
        <f>MIN('JURADO-1'!I27,'JURADO-2'!I27,'JURADO-3'!I27,'JURADO-4'!I27,'JURADO-5'!I27)</f>
        <v>3</v>
      </c>
      <c r="AA27" s="13">
        <f>+'JURADO-1'!I27+'JURADO-2'!I27+'JURADO-3'!I27+'JURADO-4'!I27+'JURADO-5'!I27-Y27-Z27</f>
        <v>15</v>
      </c>
      <c r="AB27" s="70">
        <f>MAX('JURADO-1'!J27,'JURADO-2'!J27,'JURADO-3'!J27,'JURADO-4'!J27,'JURADO-5'!J27)</f>
        <v>6</v>
      </c>
      <c r="AC27" s="13">
        <f>MIN('JURADO-1'!J27,'JURADO-2'!J27,'JURADO-3'!J27,'JURADO-4'!J27,'JURADO-5'!J27)</f>
        <v>3</v>
      </c>
      <c r="AD27" s="12">
        <f>+'JURADO-1'!J27+'JURADO-2'!J27+'JURADO-3'!J27+'JURADO-4'!J27+'JURADO-5'!J27-AB27-AC27</f>
        <v>14</v>
      </c>
      <c r="AE27" s="66">
        <f>MAX('JURADO-1'!K27,'JURADO-2'!K27,'JURADO-3'!K27,'JURADO-4'!K27,'JURADO-5'!K27)</f>
        <v>6</v>
      </c>
      <c r="AF27" s="66">
        <f>MIN('JURADO-1'!K27,'JURADO-2'!K27,'JURADO-3'!K27,'JURADO-4'!K27,'JURADO-5'!K27)</f>
        <v>3</v>
      </c>
      <c r="AG27" s="66">
        <f>+'JURADO-1'!K27+'JURADO-2'!K27+'JURADO-3'!K27+'JURADO-4'!K27+'JURADO-5'!K27-AE27-AF27</f>
        <v>12</v>
      </c>
      <c r="AH27" s="66">
        <f t="shared" si="2"/>
        <v>41</v>
      </c>
      <c r="AI27" s="65"/>
      <c r="AJ27" s="7">
        <f>MAX('JURADO-1'!L27,'JURADO-2'!L27,'JURADO-3'!L27,'JURADO-4'!L27,'JURADO-5'!L27)</f>
        <v>7</v>
      </c>
      <c r="AK27" s="13">
        <f>MIN('JURADO-1'!L27,'JURADO-2'!L27,'JURADO-3'!L27,'JURADO-4'!L27,'JURADO-5'!L27)</f>
        <v>2</v>
      </c>
      <c r="AL27" s="13">
        <f>+'JURADO-1'!L27+'JURADO-2'!L27+'JURADO-3'!L27+'JURADO-4'!L27+'JURADO-5'!L27-AJ27-AK27</f>
        <v>12</v>
      </c>
      <c r="AM27" s="70">
        <f>MAX('JURADO-1'!M27,'JURADO-2'!M27,'JURADO-3'!M27,'JURADO-4'!M27,'JURADO-5'!M27)</f>
        <v>6</v>
      </c>
      <c r="AN27" s="13">
        <f>MIN('JURADO-1'!M27,'JURADO-2'!M27,'JURADO-3'!M27,'JURADO-4'!M27,'JURADO-5'!M27)</f>
        <v>2</v>
      </c>
      <c r="AO27" s="12">
        <f>+'JURADO-1'!M27+'JURADO-2'!M27+'JURADO-3'!M27+'JURADO-4'!M27+'JURADO-5'!M27-AM27-AN27</f>
        <v>13</v>
      </c>
      <c r="AP27" s="66">
        <f>MAX('JURADO-1'!N27,'JURADO-2'!N27,'JURADO-3'!N27,'JURADO-4'!N27,'JURADO-5'!N27)</f>
        <v>6</v>
      </c>
      <c r="AQ27" s="66">
        <f>MIN('JURADO-1'!N27,'JURADO-2'!N27,'JURADO-3'!N27,'JURADO-4'!N27,'JURADO-5'!N27)</f>
        <v>2</v>
      </c>
      <c r="AR27" s="66">
        <f>+'JURADO-1'!N27+'JURADO-2'!N27+'JURADO-3'!N27+'JURADO-4'!N27+'JURADO-5'!N27-AP27-AQ27</f>
        <v>11</v>
      </c>
      <c r="AS27" s="66">
        <f t="shared" si="3"/>
        <v>36</v>
      </c>
      <c r="AT27" s="10"/>
      <c r="AU27" s="7">
        <f>MAX('JURADO-1'!O27,'JURADO-2'!O27,'JURADO-3'!O27,'JURADO-4'!O27,'JURADO-5'!O27)</f>
        <v>6</v>
      </c>
      <c r="AV27" s="13">
        <f>MIN('JURADO-1'!O27,'JURADO-2'!O27,'JURADO-3'!O27,'JURADO-4'!O27,'JURADO-5'!O27)</f>
        <v>2</v>
      </c>
      <c r="AW27" s="9">
        <f>+'JURADO-1'!O27+'JURADO-2'!O27+'JURADO-3'!O27+'JURADO-4'!O27+'JURADO-5'!O27-AU27-AV27</f>
        <v>11</v>
      </c>
      <c r="AX27" s="10"/>
      <c r="AY27" s="7">
        <f>MAX('JURADO-1'!P27,'JURADO-2'!P27,'JURADO-3'!P27,'JURADO-4'!P27,'JURADO-5'!P27)</f>
        <v>7</v>
      </c>
      <c r="AZ27" s="13">
        <f>MIN('JURADO-1'!P27,'JURADO-2'!P27,'JURADO-3'!P27,'JURADO-4'!P27,'JURADO-5'!P27)</f>
        <v>2</v>
      </c>
      <c r="BA27" s="13">
        <f>+'JURADO-1'!P27+'JURADO-2'!P27+'JURADO-3'!P27+'JURADO-4'!P27+'JURADO-5'!P27-AY27-AZ27</f>
        <v>12</v>
      </c>
      <c r="BB27" s="70">
        <f>MAX('JURADO-1'!Q27,'JURADO-2'!Q27,'JURADO-3'!Q27,'JURADO-4'!Q27,'JURADO-5'!Q27)</f>
        <v>6</v>
      </c>
      <c r="BC27" s="13">
        <f>MIN('JURADO-1'!Q27,'JURADO-2'!Q27,'JURADO-3'!Q27,'JURADO-4'!Q27,'JURADO-5'!Q27)</f>
        <v>2</v>
      </c>
      <c r="BD27" s="12">
        <f>+'JURADO-1'!Q27+'JURADO-2'!Q27+'JURADO-3'!Q27+'JURADO-4'!Q27+'JURADO-5'!Q27-BB27-BC27</f>
        <v>13</v>
      </c>
      <c r="BE27" s="66">
        <f>MAX('JURADO-1'!R27,'JURADO-2'!R27,'JURADO-3'!R27,'JURADO-4'!R27,'JURADO-5'!R27)</f>
        <v>6</v>
      </c>
      <c r="BF27" s="66">
        <f>MIN('JURADO-1'!R27,'JURADO-2'!R27,'JURADO-3'!R27,'JURADO-4'!R27,'JURADO-5'!R27)</f>
        <v>2</v>
      </c>
      <c r="BG27" s="66">
        <f>+'JURADO-1'!R27+'JURADO-2'!R27+'JURADO-3'!R27+'JURADO-4'!R27+'JURADO-5'!R27-BE27-BF27</f>
        <v>11</v>
      </c>
      <c r="BH27" s="66">
        <f t="shared" si="4"/>
        <v>36</v>
      </c>
      <c r="BI27" s="10"/>
      <c r="BJ27" s="7">
        <f>MAX('JURADO-1'!S27,'JURADO-2'!S27,'JURADO-3'!S27,'JURADO-4'!S27,'JURADO-5'!S27)</f>
        <v>6</v>
      </c>
      <c r="BK27" s="13">
        <f>MIN('JURADO-1'!S27,'JURADO-2'!S27,'JURADO-3'!S27,'JURADO-4'!S27,'JURADO-5'!S27)</f>
        <v>2</v>
      </c>
      <c r="BL27" s="9">
        <f>+'JURADO-1'!S27+'JURADO-2'!S27+'JURADO-3'!S27+'JURADO-4'!S27+'JURADO-5'!S27-BJ27-BK27</f>
        <v>11</v>
      </c>
      <c r="BM27" s="10"/>
      <c r="BN27" s="7">
        <f>MAX('JURADO-1'!T27,'JURADO-2'!T27,'JURADO-3'!T27,'JURADO-4'!T27,'JURADO-5'!T27)</f>
        <v>17</v>
      </c>
      <c r="BO27" s="13">
        <f>MIN('JURADO-1'!T27,'JURADO-2'!T27,'JURADO-3'!T27,'JURADO-4'!T27,'JURADO-5'!T27)</f>
        <v>3</v>
      </c>
      <c r="BP27" s="13">
        <f>+'JURADO-1'!T27+'JURADO-2'!T27+'JURADO-3'!T27+'JURADO-4'!T27+'JURADO-5'!T27-BN27-BO27</f>
        <v>16</v>
      </c>
      <c r="BQ27" s="70">
        <f>MAX('JURADO-1'!U27,'JURADO-2'!U27,'JURADO-3'!U27,'JURADO-4'!U27,'JURADO-5'!U27)</f>
        <v>16</v>
      </c>
      <c r="BR27" s="13">
        <f>MIN('JURADO-1'!U27,'JURADO-2'!U27,'JURADO-3'!U27,'JURADO-4'!U27,'JURADO-5'!U27)</f>
        <v>3</v>
      </c>
      <c r="BS27" s="12">
        <f>+'JURADO-1'!U27+'JURADO-2'!U27+'JURADO-3'!U27+'JURADO-4'!U27+'JURADO-5'!U27-BQ27-BR27</f>
        <v>16</v>
      </c>
      <c r="BT27" s="66">
        <f>MAX('JURADO-1'!V27,'JURADO-2'!V27,'JURADO-3'!V27,'JURADO-4'!V27,'JURADO-5'!V27)</f>
        <v>15</v>
      </c>
      <c r="BU27" s="66">
        <f>MIN('JURADO-1'!V27,'JURADO-2'!V27,'JURADO-3'!V27,'JURADO-4'!V27,'JURADO-5'!V27)</f>
        <v>3</v>
      </c>
      <c r="BV27" s="66">
        <f>+'JURADO-1'!V27+'JURADO-2'!V27+'JURADO-3'!V27+'JURADO-4'!V27+'JURADO-5'!V27-BT27-BU27</f>
        <v>13</v>
      </c>
      <c r="BW27" s="66">
        <f t="shared" si="5"/>
        <v>45</v>
      </c>
      <c r="BX27" s="10"/>
      <c r="BY27" s="7">
        <f>MAX('JURADO-1'!W27,'JURADO-2'!W27,'JURADO-3'!W27,'JURADO-4'!W27,'JURADO-5'!W27)</f>
        <v>0</v>
      </c>
      <c r="BZ27" s="13">
        <f>MIN('JURADO-1'!W27,'JURADO-2'!W27,'JURADO-3'!W27,'JURADO-4'!W27,'JURADO-5'!W27)</f>
        <v>0</v>
      </c>
      <c r="CA27" s="8">
        <f>+'JURADO-1'!W27+'JURADO-2'!W27+'JURADO-3'!W27+'JURADO-4'!W27+'JURADO-5'!W27-BY27-BZ27</f>
        <v>0</v>
      </c>
      <c r="CB27" s="10"/>
      <c r="CC27" s="7">
        <f>MAX('JURADO-1'!X27,'JURADO-2'!X27,'JURADO-3'!X27,'JURADO-4'!X27,'JURADO-5'!X27)</f>
        <v>0</v>
      </c>
      <c r="CD27" s="13">
        <f>MIN('JURADO-1'!X27,'JURADO-2'!X27,'JURADO-3'!X27,'JURADO-4'!X27,'JURADO-5'!X27)</f>
        <v>0</v>
      </c>
      <c r="CE27" s="8">
        <f>+'JURADO-1'!X27+'JURADO-2'!X27+'JURADO-3'!X27+'JURADO-4'!X27+'JURADO-5'!X27-CC27-CD27</f>
        <v>0</v>
      </c>
      <c r="CF27" s="10"/>
      <c r="CG27" s="7">
        <f>MAX('JURADO-1'!Y27,'JURADO-2'!Y27,'JURADO-3'!Y27,'JURADO-4'!Y27,'JURADO-5'!Y27)</f>
        <v>16</v>
      </c>
      <c r="CH27" s="13">
        <f>MIN('JURADO-1'!Y27,'JURADO-2'!Y27,'JURADO-3'!Y27,'JURADO-4'!Y27,'JURADO-5'!Y27)</f>
        <v>3</v>
      </c>
      <c r="CI27" s="8">
        <f>+'JURADO-1'!Y27+'JURADO-2'!Y27+'JURADO-3'!Y27+'JURADO-4'!Y27+'JURADO-5'!Y27-CG27-CH27</f>
        <v>16</v>
      </c>
      <c r="CJ27" s="10"/>
      <c r="CK27" s="7">
        <f>MAX('JURADO-1'!Z27,'JURADO-2'!Z27,'JURADO-3'!Z27,'JURADO-4'!Z27,'JURADO-5'!Z27)</f>
        <v>6</v>
      </c>
      <c r="CL27" s="13">
        <f>MIN('JURADO-1'!Z27,'JURADO-2'!Z27,'JURADO-3'!Z27,'JURADO-4'!Z27,'JURADO-5'!Z27)</f>
        <v>3</v>
      </c>
      <c r="CM27" s="8">
        <f>+'JURADO-1'!Z27+'JURADO-2'!Z27+'JURADO-3'!Z27+'JURADO-4'!Z27+'JURADO-5'!Z27-CK27-CL27</f>
        <v>14</v>
      </c>
      <c r="CN27" s="10"/>
      <c r="CO27" s="11"/>
      <c r="CP27" s="100">
        <f t="shared" si="6"/>
        <v>297</v>
      </c>
      <c r="CQ27" s="54">
        <v>42770</v>
      </c>
      <c r="CR27" s="46" t="s">
        <v>27</v>
      </c>
      <c r="CS27" s="66"/>
      <c r="CT27" s="88"/>
      <c r="CU27" s="66">
        <f t="shared" si="7"/>
        <v>0</v>
      </c>
      <c r="CV27" s="66">
        <f t="shared" si="8"/>
        <v>0</v>
      </c>
      <c r="CW27" s="66">
        <f t="shared" si="9"/>
        <v>14</v>
      </c>
    </row>
    <row r="28" spans="1:101" ht="31.5" customHeight="1" thickBot="1">
      <c r="A28" s="85">
        <v>23</v>
      </c>
      <c r="B28" s="27" t="s">
        <v>105</v>
      </c>
      <c r="C28" s="70">
        <f>MAX('JURADO-1'!C28,'JURADO-2'!C28,'JURADO-3'!C28,'JURADO-4'!C28,'JURADO-5'!C28)</f>
        <v>11</v>
      </c>
      <c r="D28" s="13">
        <f>MIN('JURADO-1'!C28,'JURADO-2'!C28,'JURADO-3'!C28,'JURADO-4'!C28,'JURADO-5'!C28)</f>
        <v>4</v>
      </c>
      <c r="E28" s="12">
        <f>+'JURADO-1'!C28+'JURADO-2'!C28+'JURADO-3'!C28+'JURADO-4'!C28+'JURADO-5'!C28-C28-D28</f>
        <v>16</v>
      </c>
      <c r="F28" s="70">
        <f>MAX('JURADO-1'!D28,'JURADO-2'!D28,'JURADO-3'!D28,'JURADO-4'!D28,'JURADO-5'!D28)</f>
        <v>12</v>
      </c>
      <c r="G28" s="13">
        <f>MIN('JURADO-1'!D28,'JURADO-2'!D28,'JURADO-3'!D28,'JURADO-4'!D28,'JURADO-5'!D28)</f>
        <v>4</v>
      </c>
      <c r="H28" s="12">
        <f>+'JURADO-1'!D28+'JURADO-2'!D28+'JURADO-3'!D28+'JURADO-4'!D28+'JURADO-5'!D28-F28-G28</f>
        <v>17</v>
      </c>
      <c r="I28" s="66">
        <f>MAX('JURADO-1'!E28,'JURADO-2'!E28,'JURADO-3'!E28,'JURADO-4'!E28,'JURADO-5'!E28)</f>
        <v>12</v>
      </c>
      <c r="J28" s="66">
        <f>MIN('JURADO-1'!E28,'JURADO-2'!E28,'JURADO-3'!E28,'JURADO-4'!E28,'JURADO-5'!E28)</f>
        <v>4</v>
      </c>
      <c r="K28" s="66">
        <f>+'JURADO-1'!E28+'JURADO-2'!E28+'JURADO-3'!E28+'JURADO-4'!E28+'JURADO-5'!E28-I28-J28</f>
        <v>16</v>
      </c>
      <c r="L28" s="66">
        <f t="shared" si="0"/>
        <v>49</v>
      </c>
      <c r="M28" s="146"/>
      <c r="N28" s="7">
        <f>MAX('JURADO-1'!F28,'JURADO-2'!F28,'JURADO-3'!F28,'JURADO-4'!F28,'JURADO-5'!F28)</f>
        <v>12</v>
      </c>
      <c r="O28" s="13">
        <f>MIN('JURADO-1'!F28,'JURADO-2'!F28,'JURADO-3'!F28,'JURADO-4'!F28,'JURADO-5'!F28)</f>
        <v>4</v>
      </c>
      <c r="P28" s="13">
        <f>+'JURADO-1'!F28+'JURADO-2'!F28+'JURADO-3'!F28+'JURADO-4'!F28+'JURADO-5'!F28-N28-O28</f>
        <v>17</v>
      </c>
      <c r="Q28" s="70">
        <f>MAX('JURADO-1'!G28,'JURADO-2'!G28,'JURADO-3'!G28,'JURADO-4'!G28,'JURADO-5'!G28)</f>
        <v>12</v>
      </c>
      <c r="R28" s="13">
        <f>MIN('JURADO-1'!G28,'JURADO-2'!G28,'JURADO-3'!G28,'JURADO-4'!G28,'JURADO-5'!G28)</f>
        <v>4</v>
      </c>
      <c r="S28" s="12">
        <f>+'JURADO-1'!G28+'JURADO-2'!G28+'JURADO-3'!G28+'JURADO-4'!G28+'JURADO-5'!G28-Q28-R28</f>
        <v>15</v>
      </c>
      <c r="T28" s="66">
        <f>MAX('JURADO-1'!H28,'JURADO-2'!H28,'JURADO-3'!H28,'JURADO-4'!H28,'JURADO-5'!H28)</f>
        <v>12</v>
      </c>
      <c r="U28" s="66">
        <f>MIN('JURADO-1'!H28,'JURADO-2'!H28,'JURADO-3'!H28,'JURADO-4'!H28,'JURADO-5'!H28)</f>
        <v>4</v>
      </c>
      <c r="V28" s="66">
        <f>+'JURADO-1'!H28+'JURADO-2'!H28+'JURADO-3'!H28+'JURADO-4'!H28+'JURADO-5'!H28-T28-U28</f>
        <v>17</v>
      </c>
      <c r="W28" s="66">
        <f t="shared" si="1"/>
        <v>49</v>
      </c>
      <c r="X28" s="65"/>
      <c r="Y28" s="7">
        <f>MAX('JURADO-1'!I28,'JURADO-2'!I28,'JURADO-3'!I28,'JURADO-4'!I28,'JURADO-5'!I28)</f>
        <v>12</v>
      </c>
      <c r="Z28" s="13">
        <f>MIN('JURADO-1'!I28,'JURADO-2'!I28,'JURADO-3'!I28,'JURADO-4'!I28,'JURADO-5'!I28)</f>
        <v>4</v>
      </c>
      <c r="AA28" s="13">
        <f>+'JURADO-1'!I28+'JURADO-2'!I28+'JURADO-3'!I28+'JURADO-4'!I28+'JURADO-5'!I28-Y28-Z28</f>
        <v>18</v>
      </c>
      <c r="AB28" s="70">
        <f>MAX('JURADO-1'!J28,'JURADO-2'!J28,'JURADO-3'!J28,'JURADO-4'!J28,'JURADO-5'!J28)</f>
        <v>12</v>
      </c>
      <c r="AC28" s="13">
        <f>MIN('JURADO-1'!J28,'JURADO-2'!J28,'JURADO-3'!J28,'JURADO-4'!J28,'JURADO-5'!J28)</f>
        <v>4</v>
      </c>
      <c r="AD28" s="12">
        <f>+'JURADO-1'!J28+'JURADO-2'!J28+'JURADO-3'!J28+'JURADO-4'!J28+'JURADO-5'!J28-AB28-AC28</f>
        <v>15</v>
      </c>
      <c r="AE28" s="66">
        <f>MAX('JURADO-1'!K28,'JURADO-2'!K28,'JURADO-3'!K28,'JURADO-4'!K28,'JURADO-5'!K28)</f>
        <v>12</v>
      </c>
      <c r="AF28" s="66">
        <f>MIN('JURADO-1'!K28,'JURADO-2'!K28,'JURADO-3'!K28,'JURADO-4'!K28,'JURADO-5'!K28)</f>
        <v>4</v>
      </c>
      <c r="AG28" s="66">
        <f>+'JURADO-1'!K28+'JURADO-2'!K28+'JURADO-3'!K28+'JURADO-4'!K28+'JURADO-5'!K28-AE28-AF28</f>
        <v>17</v>
      </c>
      <c r="AH28" s="66">
        <f t="shared" si="2"/>
        <v>50</v>
      </c>
      <c r="AI28" s="65"/>
      <c r="AJ28" s="7">
        <f>MAX('JURADO-1'!L28,'JURADO-2'!L28,'JURADO-3'!L28,'JURADO-4'!L28,'JURADO-5'!L28)</f>
        <v>7</v>
      </c>
      <c r="AK28" s="13">
        <f>MIN('JURADO-1'!L28,'JURADO-2'!L28,'JURADO-3'!L28,'JURADO-4'!L28,'JURADO-5'!L28)</f>
        <v>3</v>
      </c>
      <c r="AL28" s="13">
        <f>+'JURADO-1'!L28+'JURADO-2'!L28+'JURADO-3'!L28+'JURADO-4'!L28+'JURADO-5'!L28-AJ28-AK28</f>
        <v>12</v>
      </c>
      <c r="AM28" s="70">
        <f>MAX('JURADO-1'!M28,'JURADO-2'!M28,'JURADO-3'!M28,'JURADO-4'!M28,'JURADO-5'!M28)</f>
        <v>7</v>
      </c>
      <c r="AN28" s="13">
        <f>MIN('JURADO-1'!M28,'JURADO-2'!M28,'JURADO-3'!M28,'JURADO-4'!M28,'JURADO-5'!M28)</f>
        <v>3</v>
      </c>
      <c r="AO28" s="12">
        <f>+'JURADO-1'!M28+'JURADO-2'!M28+'JURADO-3'!M28+'JURADO-4'!M28+'JURADO-5'!M28-AM28-AN28</f>
        <v>13</v>
      </c>
      <c r="AP28" s="66">
        <f>MAX('JURADO-1'!N28,'JURADO-2'!N28,'JURADO-3'!N28,'JURADO-4'!N28,'JURADO-5'!N28)</f>
        <v>6</v>
      </c>
      <c r="AQ28" s="66">
        <f>MIN('JURADO-1'!N28,'JURADO-2'!N28,'JURADO-3'!N28,'JURADO-4'!N28,'JURADO-5'!N28)</f>
        <v>3</v>
      </c>
      <c r="AR28" s="66">
        <f>+'JURADO-1'!N28+'JURADO-2'!N28+'JURADO-3'!N28+'JURADO-4'!N28+'JURADO-5'!N28-AP28-AQ28</f>
        <v>15</v>
      </c>
      <c r="AS28" s="66">
        <f t="shared" si="3"/>
        <v>40</v>
      </c>
      <c r="AT28" s="10"/>
      <c r="AU28" s="7">
        <f>MAX('JURADO-1'!O28,'JURADO-2'!O28,'JURADO-3'!O28,'JURADO-4'!O28,'JURADO-5'!O28)</f>
        <v>7</v>
      </c>
      <c r="AV28" s="13">
        <f>MIN('JURADO-1'!O28,'JURADO-2'!O28,'JURADO-3'!O28,'JURADO-4'!O28,'JURADO-5'!O28)</f>
        <v>3</v>
      </c>
      <c r="AW28" s="9">
        <f>+'JURADO-1'!O28+'JURADO-2'!O28+'JURADO-3'!O28+'JURADO-4'!O28+'JURADO-5'!O28-AU28-AV28</f>
        <v>13</v>
      </c>
      <c r="AX28" s="10"/>
      <c r="AY28" s="7">
        <f>MAX('JURADO-1'!P28,'JURADO-2'!P28,'JURADO-3'!P28,'JURADO-4'!P28,'JURADO-5'!P28)</f>
        <v>7</v>
      </c>
      <c r="AZ28" s="13">
        <f>MIN('JURADO-1'!P28,'JURADO-2'!P28,'JURADO-3'!P28,'JURADO-4'!P28,'JURADO-5'!P28)</f>
        <v>3</v>
      </c>
      <c r="BA28" s="13">
        <f>+'JURADO-1'!P28+'JURADO-2'!P28+'JURADO-3'!P28+'JURADO-4'!P28+'JURADO-5'!P28-AY28-AZ28</f>
        <v>12</v>
      </c>
      <c r="BB28" s="70">
        <f>MAX('JURADO-1'!Q28,'JURADO-2'!Q28,'JURADO-3'!Q28,'JURADO-4'!Q28,'JURADO-5'!Q28)</f>
        <v>7</v>
      </c>
      <c r="BC28" s="13">
        <f>MIN('JURADO-1'!Q28,'JURADO-2'!Q28,'JURADO-3'!Q28,'JURADO-4'!Q28,'JURADO-5'!Q28)</f>
        <v>3</v>
      </c>
      <c r="BD28" s="12">
        <f>+'JURADO-1'!Q28+'JURADO-2'!Q28+'JURADO-3'!Q28+'JURADO-4'!Q28+'JURADO-5'!Q28-BB28-BC28</f>
        <v>13</v>
      </c>
      <c r="BE28" s="66">
        <f>MAX('JURADO-1'!R28,'JURADO-2'!R28,'JURADO-3'!R28,'JURADO-4'!R28,'JURADO-5'!R28)</f>
        <v>6</v>
      </c>
      <c r="BF28" s="66">
        <f>MIN('JURADO-1'!R28,'JURADO-2'!R28,'JURADO-3'!R28,'JURADO-4'!R28,'JURADO-5'!R28)</f>
        <v>3</v>
      </c>
      <c r="BG28" s="66">
        <f>+'JURADO-1'!R28+'JURADO-2'!R28+'JURADO-3'!R28+'JURADO-4'!R28+'JURADO-5'!R28-BE28-BF28</f>
        <v>15</v>
      </c>
      <c r="BH28" s="66">
        <f t="shared" si="4"/>
        <v>40</v>
      </c>
      <c r="BI28" s="10"/>
      <c r="BJ28" s="7">
        <f>MAX('JURADO-1'!S28,'JURADO-2'!S28,'JURADO-3'!S28,'JURADO-4'!S28,'JURADO-5'!S28)</f>
        <v>7</v>
      </c>
      <c r="BK28" s="13">
        <f>MIN('JURADO-1'!S28,'JURADO-2'!S28,'JURADO-3'!S28,'JURADO-4'!S28,'JURADO-5'!S28)</f>
        <v>3</v>
      </c>
      <c r="BL28" s="9">
        <f>+'JURADO-1'!S28+'JURADO-2'!S28+'JURADO-3'!S28+'JURADO-4'!S28+'JURADO-5'!S28-BJ28-BK28</f>
        <v>13</v>
      </c>
      <c r="BM28" s="10"/>
      <c r="BN28" s="7">
        <f>MAX('JURADO-1'!T28,'JURADO-2'!T28,'JURADO-3'!T28,'JURADO-4'!T28,'JURADO-5'!T28)</f>
        <v>17</v>
      </c>
      <c r="BO28" s="13">
        <f>MIN('JURADO-1'!T28,'JURADO-2'!T28,'JURADO-3'!T28,'JURADO-4'!T28,'JURADO-5'!T28)</f>
        <v>6</v>
      </c>
      <c r="BP28" s="13">
        <f>+'JURADO-1'!T28+'JURADO-2'!T28+'JURADO-3'!T28+'JURADO-4'!T28+'JURADO-5'!T28-BN28-BO28</f>
        <v>24</v>
      </c>
      <c r="BQ28" s="70">
        <f>MAX('JURADO-1'!U28,'JURADO-2'!U28,'JURADO-3'!U28,'JURADO-4'!U28,'JURADO-5'!U28)</f>
        <v>16</v>
      </c>
      <c r="BR28" s="13">
        <f>MIN('JURADO-1'!U28,'JURADO-2'!U28,'JURADO-3'!U28,'JURADO-4'!U28,'JURADO-5'!U28)</f>
        <v>5</v>
      </c>
      <c r="BS28" s="12">
        <f>+'JURADO-1'!U28+'JURADO-2'!U28+'JURADO-3'!U28+'JURADO-4'!U28+'JURADO-5'!U28-BQ28-BR28</f>
        <v>21</v>
      </c>
      <c r="BT28" s="66">
        <f>MAX('JURADO-1'!V28,'JURADO-2'!V28,'JURADO-3'!V28,'JURADO-4'!V28,'JURADO-5'!V28)</f>
        <v>16</v>
      </c>
      <c r="BU28" s="66">
        <f>MIN('JURADO-1'!V28,'JURADO-2'!V28,'JURADO-3'!V28,'JURADO-4'!V28,'JURADO-5'!V28)</f>
        <v>5</v>
      </c>
      <c r="BV28" s="66">
        <f>+'JURADO-1'!V28+'JURADO-2'!V28+'JURADO-3'!V28+'JURADO-4'!V28+'JURADO-5'!V28-BT28-BU28</f>
        <v>20</v>
      </c>
      <c r="BW28" s="66">
        <f t="shared" si="5"/>
        <v>65</v>
      </c>
      <c r="BX28" s="10"/>
      <c r="BY28" s="7">
        <f>MAX('JURADO-1'!W28,'JURADO-2'!W28,'JURADO-3'!W28,'JURADO-4'!W28,'JURADO-5'!W28)</f>
        <v>0</v>
      </c>
      <c r="BZ28" s="13">
        <f>MIN('JURADO-1'!W28,'JURADO-2'!W28,'JURADO-3'!W28,'JURADO-4'!W28,'JURADO-5'!W28)</f>
        <v>0</v>
      </c>
      <c r="CA28" s="8">
        <f>+'JURADO-1'!W28+'JURADO-2'!W28+'JURADO-3'!W28+'JURADO-4'!W28+'JURADO-5'!W28-BY28-BZ28</f>
        <v>0</v>
      </c>
      <c r="CB28" s="10"/>
      <c r="CC28" s="7">
        <f>MAX('JURADO-1'!X28,'JURADO-2'!X28,'JURADO-3'!X28,'JURADO-4'!X28,'JURADO-5'!X28)</f>
        <v>0</v>
      </c>
      <c r="CD28" s="13">
        <f>MIN('JURADO-1'!X28,'JURADO-2'!X28,'JURADO-3'!X28,'JURADO-4'!X28,'JURADO-5'!X28)</f>
        <v>0</v>
      </c>
      <c r="CE28" s="8">
        <f>+'JURADO-1'!X28+'JURADO-2'!X28+'JURADO-3'!X28+'JURADO-4'!X28+'JURADO-5'!X28-CC28-CD28</f>
        <v>0</v>
      </c>
      <c r="CF28" s="10"/>
      <c r="CG28" s="7">
        <f>MAX('JURADO-1'!Y28,'JURADO-2'!Y28,'JURADO-3'!Y28,'JURADO-4'!Y28,'JURADO-5'!Y28)</f>
        <v>17</v>
      </c>
      <c r="CH28" s="13">
        <f>MIN('JURADO-1'!Y28,'JURADO-2'!Y28,'JURADO-3'!Y28,'JURADO-4'!Y28,'JURADO-5'!Y28)</f>
        <v>4</v>
      </c>
      <c r="CI28" s="8">
        <f>+'JURADO-1'!Y28+'JURADO-2'!Y28+'JURADO-3'!Y28+'JURADO-4'!Y28+'JURADO-5'!Y28-CG28-CH28</f>
        <v>26</v>
      </c>
      <c r="CJ28" s="10"/>
      <c r="CK28" s="7">
        <f>MAX('JURADO-1'!Z28,'JURADO-2'!Z28,'JURADO-3'!Z28,'JURADO-4'!Z28,'JURADO-5'!Z28)</f>
        <v>7</v>
      </c>
      <c r="CL28" s="13">
        <f>MIN('JURADO-1'!Z28,'JURADO-2'!Z28,'JURADO-3'!Z28,'JURADO-4'!Z28,'JURADO-5'!Z28)</f>
        <v>5</v>
      </c>
      <c r="CM28" s="8">
        <f>+'JURADO-1'!Z28+'JURADO-2'!Z28+'JURADO-3'!Z28+'JURADO-4'!Z28+'JURADO-5'!Z28-CK28-CL28</f>
        <v>21</v>
      </c>
      <c r="CN28" s="10"/>
      <c r="CO28" s="11"/>
      <c r="CP28" s="100">
        <f t="shared" si="6"/>
        <v>366</v>
      </c>
      <c r="CQ28" s="54">
        <v>42770</v>
      </c>
      <c r="CR28" s="46" t="s">
        <v>93</v>
      </c>
      <c r="CS28" s="66"/>
      <c r="CT28" s="88"/>
      <c r="CU28" s="66">
        <f t="shared" si="7"/>
        <v>0</v>
      </c>
      <c r="CV28" s="66">
        <f t="shared" si="8"/>
        <v>0</v>
      </c>
      <c r="CW28" s="66">
        <f t="shared" si="9"/>
        <v>21</v>
      </c>
    </row>
    <row r="29" spans="1:101" ht="31.5" customHeight="1" hidden="1" thickBot="1">
      <c r="A29" s="86">
        <v>24</v>
      </c>
      <c r="B29" s="27"/>
      <c r="C29" s="70">
        <f>MAX('JURADO-1'!C29,'JURADO-2'!C29,'JURADO-3'!C29,'JURADO-4'!C29,'JURADO-5'!C29)</f>
        <v>0</v>
      </c>
      <c r="D29" s="13">
        <f>MIN('JURADO-1'!C29,'JURADO-2'!C29,'JURADO-3'!C29,'JURADO-4'!C29,'JURADO-5'!C29)</f>
        <v>0</v>
      </c>
      <c r="E29" s="12">
        <f>+'JURADO-1'!C29+'JURADO-2'!C29+'JURADO-3'!C29+'JURADO-4'!C29+'JURADO-5'!C29-C29-D29</f>
        <v>0</v>
      </c>
      <c r="F29" s="70">
        <f>MAX('JURADO-1'!D29,'JURADO-2'!D29,'JURADO-3'!D29,'JURADO-4'!D29,'JURADO-5'!D29)</f>
        <v>0</v>
      </c>
      <c r="G29" s="13">
        <f>MIN('JURADO-1'!D29,'JURADO-2'!D29,'JURADO-3'!D29,'JURADO-4'!D29,'JURADO-5'!D29)</f>
        <v>0</v>
      </c>
      <c r="H29" s="12">
        <f>+'JURADO-1'!D29+'JURADO-2'!D29+'JURADO-3'!D29+'JURADO-4'!D29+'JURADO-5'!D29-F29-G29</f>
        <v>0</v>
      </c>
      <c r="I29" s="66">
        <f>MAX('JURADO-1'!E29,'JURADO-2'!E29,'JURADO-3'!E29,'JURADO-4'!E29,'JURADO-5'!E29)</f>
        <v>0</v>
      </c>
      <c r="J29" s="66">
        <f>MIN('JURADO-1'!E29,'JURADO-2'!E29,'JURADO-3'!E29,'JURADO-4'!E29,'JURADO-5'!E29)</f>
        <v>0</v>
      </c>
      <c r="K29" s="66">
        <f>+'JURADO-1'!E29+'JURADO-2'!E29+'JURADO-3'!E29+'JURADO-4'!E29+'JURADO-5'!E29-I29-J29</f>
        <v>0</v>
      </c>
      <c r="L29" s="66">
        <f t="shared" si="0"/>
        <v>0</v>
      </c>
      <c r="M29" s="146"/>
      <c r="N29" s="7">
        <f>MAX('JURADO-1'!F29,'JURADO-2'!F29,'JURADO-3'!F29,'JURADO-4'!F29,'JURADO-5'!F29)</f>
        <v>0</v>
      </c>
      <c r="O29" s="13">
        <f>MIN('JURADO-1'!F29,'JURADO-2'!F29,'JURADO-3'!F29,'JURADO-4'!F29,'JURADO-5'!F29)</f>
        <v>0</v>
      </c>
      <c r="P29" s="13">
        <f>+'JURADO-1'!F29+'JURADO-2'!F29+'JURADO-3'!F29+'JURADO-4'!F29+'JURADO-5'!F29-N29-O29</f>
        <v>0</v>
      </c>
      <c r="Q29" s="70">
        <f>MAX('JURADO-1'!G29,'JURADO-2'!G29,'JURADO-3'!G29,'JURADO-4'!G29,'JURADO-5'!G29)</f>
        <v>0</v>
      </c>
      <c r="R29" s="13">
        <f>MIN('JURADO-1'!G29,'JURADO-2'!G29,'JURADO-3'!G29,'JURADO-4'!G29,'JURADO-5'!G29)</f>
        <v>0</v>
      </c>
      <c r="S29" s="12">
        <f>+'JURADO-1'!G29+'JURADO-2'!G29+'JURADO-3'!G29+'JURADO-4'!G29+'JURADO-5'!G29-Q29-R29</f>
        <v>0</v>
      </c>
      <c r="T29" s="66">
        <f>MAX('JURADO-1'!H29,'JURADO-2'!H29,'JURADO-3'!H29,'JURADO-4'!H29,'JURADO-5'!H29)</f>
        <v>0</v>
      </c>
      <c r="U29" s="66">
        <f>MIN('JURADO-1'!H29,'JURADO-2'!H29,'JURADO-3'!H29,'JURADO-4'!H29,'JURADO-5'!H29)</f>
        <v>0</v>
      </c>
      <c r="V29" s="66">
        <f>+'JURADO-1'!H29+'JURADO-2'!H29+'JURADO-3'!H29+'JURADO-4'!H29+'JURADO-5'!H29-T29-U29</f>
        <v>0</v>
      </c>
      <c r="W29" s="66">
        <f t="shared" si="1"/>
        <v>0</v>
      </c>
      <c r="X29" s="65"/>
      <c r="Y29" s="7">
        <f>MAX('JURADO-1'!I29,'JURADO-2'!I29,'JURADO-3'!I29,'JURADO-4'!I29,'JURADO-5'!I29)</f>
        <v>0</v>
      </c>
      <c r="Z29" s="13">
        <f>MIN('JURADO-1'!I29,'JURADO-2'!I29,'JURADO-3'!I29,'JURADO-4'!I29,'JURADO-5'!I29)</f>
        <v>0</v>
      </c>
      <c r="AA29" s="13">
        <f>+'JURADO-1'!I29+'JURADO-2'!I29+'JURADO-3'!I29+'JURADO-4'!I29+'JURADO-5'!I29-Y29-Z29</f>
        <v>0</v>
      </c>
      <c r="AB29" s="70">
        <f>MAX('JURADO-1'!J29,'JURADO-2'!J29,'JURADO-3'!J29,'JURADO-4'!J29,'JURADO-5'!J29)</f>
        <v>0</v>
      </c>
      <c r="AC29" s="13">
        <f>MIN('JURADO-1'!J29,'JURADO-2'!J29,'JURADO-3'!J29,'JURADO-4'!J29,'JURADO-5'!J29)</f>
        <v>0</v>
      </c>
      <c r="AD29" s="12">
        <f>+'JURADO-1'!J29+'JURADO-2'!J29+'JURADO-3'!J29+'JURADO-4'!J29+'JURADO-5'!J29-AB29-AC29</f>
        <v>0</v>
      </c>
      <c r="AE29" s="66">
        <f>MAX('JURADO-1'!K29,'JURADO-2'!K29,'JURADO-3'!K29,'JURADO-4'!K29,'JURADO-5'!K29)</f>
        <v>0</v>
      </c>
      <c r="AF29" s="66">
        <f>MIN('JURADO-1'!K29,'JURADO-2'!K29,'JURADO-3'!K29,'JURADO-4'!K29,'JURADO-5'!K29)</f>
        <v>0</v>
      </c>
      <c r="AG29" s="66">
        <f>+'JURADO-1'!K29+'JURADO-2'!K29+'JURADO-3'!K29+'JURADO-4'!K29+'JURADO-5'!K29-AE29-AF29</f>
        <v>0</v>
      </c>
      <c r="AH29" s="66">
        <f t="shared" si="2"/>
        <v>0</v>
      </c>
      <c r="AI29" s="65"/>
      <c r="AJ29" s="7">
        <f>MAX('JURADO-1'!L29,'JURADO-2'!L29,'JURADO-3'!L29,'JURADO-4'!L29,'JURADO-5'!L29)</f>
        <v>0</v>
      </c>
      <c r="AK29" s="13">
        <f>MIN('JURADO-1'!L29,'JURADO-2'!L29,'JURADO-3'!L29,'JURADO-4'!L29,'JURADO-5'!L29)</f>
        <v>0</v>
      </c>
      <c r="AL29" s="13">
        <f>+'JURADO-1'!L29+'JURADO-2'!L29+'JURADO-3'!L29+'JURADO-4'!L29+'JURADO-5'!L29-AJ29-AK29</f>
        <v>0</v>
      </c>
      <c r="AM29" s="70">
        <f>MAX('JURADO-1'!M29,'JURADO-2'!M29,'JURADO-3'!M29,'JURADO-4'!M29,'JURADO-5'!M29)</f>
        <v>0</v>
      </c>
      <c r="AN29" s="13">
        <f>MIN('JURADO-1'!M29,'JURADO-2'!M29,'JURADO-3'!M29,'JURADO-4'!M29,'JURADO-5'!M29)</f>
        <v>0</v>
      </c>
      <c r="AO29" s="12">
        <f>+'JURADO-1'!M29+'JURADO-2'!M29+'JURADO-3'!M29+'JURADO-4'!M29+'JURADO-5'!M29-AM29-AN29</f>
        <v>0</v>
      </c>
      <c r="AP29" s="66">
        <f>MAX('JURADO-1'!N29,'JURADO-2'!N29,'JURADO-3'!N29,'JURADO-4'!N29,'JURADO-5'!N29)</f>
        <v>0</v>
      </c>
      <c r="AQ29" s="66">
        <f>MIN('JURADO-1'!N29,'JURADO-2'!N29,'JURADO-3'!N29,'JURADO-4'!N29,'JURADO-5'!N29)</f>
        <v>0</v>
      </c>
      <c r="AR29" s="66">
        <f>+'JURADO-1'!N29+'JURADO-2'!N29+'JURADO-3'!N29+'JURADO-4'!N29+'JURADO-5'!N29-AP29-AQ29</f>
        <v>0</v>
      </c>
      <c r="AS29" s="66">
        <f t="shared" si="3"/>
        <v>0</v>
      </c>
      <c r="AT29" s="10"/>
      <c r="AU29" s="7">
        <f>MAX('JURADO-1'!O29,'JURADO-2'!O29,'JURADO-3'!O29,'JURADO-4'!O29,'JURADO-5'!O29)</f>
        <v>0</v>
      </c>
      <c r="AV29" s="13">
        <f>MIN('JURADO-1'!O29,'JURADO-2'!O29,'JURADO-3'!O29,'JURADO-4'!O29,'JURADO-5'!O29)</f>
        <v>0</v>
      </c>
      <c r="AW29" s="9">
        <f>+'JURADO-1'!O29+'JURADO-2'!O29+'JURADO-3'!O29+'JURADO-4'!O29+'JURADO-5'!O29-AU29-AV29</f>
        <v>0</v>
      </c>
      <c r="AX29" s="10"/>
      <c r="AY29" s="7">
        <f>MAX('JURADO-1'!P29,'JURADO-2'!P29,'JURADO-3'!P29,'JURADO-4'!P29,'JURADO-5'!P29)</f>
        <v>0</v>
      </c>
      <c r="AZ29" s="13">
        <f>MIN('JURADO-1'!P29,'JURADO-2'!P29,'JURADO-3'!P29,'JURADO-4'!P29,'JURADO-5'!P29)</f>
        <v>0</v>
      </c>
      <c r="BA29" s="13">
        <f>+'JURADO-1'!P29+'JURADO-2'!P29+'JURADO-3'!P29+'JURADO-4'!P29+'JURADO-5'!P29-AY29-AZ29</f>
        <v>0</v>
      </c>
      <c r="BB29" s="70">
        <f>MAX('JURADO-1'!Q29,'JURADO-2'!Q29,'JURADO-3'!Q29,'JURADO-4'!Q29,'JURADO-5'!Q29)</f>
        <v>0</v>
      </c>
      <c r="BC29" s="13">
        <f>MIN('JURADO-1'!Q29,'JURADO-2'!Q29,'JURADO-3'!Q29,'JURADO-4'!Q29,'JURADO-5'!Q29)</f>
        <v>0</v>
      </c>
      <c r="BD29" s="12">
        <f>+'JURADO-1'!Q29+'JURADO-2'!Q29+'JURADO-3'!Q29+'JURADO-4'!Q29+'JURADO-5'!Q29-BB29-BC29</f>
        <v>0</v>
      </c>
      <c r="BE29" s="66">
        <f>MAX('JURADO-1'!R29,'JURADO-2'!R29,'JURADO-3'!R29,'JURADO-4'!R29,'JURADO-5'!R29)</f>
        <v>0</v>
      </c>
      <c r="BF29" s="66">
        <f>MIN('JURADO-1'!R29,'JURADO-2'!R29,'JURADO-3'!R29,'JURADO-4'!R29,'JURADO-5'!R29)</f>
        <v>0</v>
      </c>
      <c r="BG29" s="66">
        <f>+'JURADO-1'!R29+'JURADO-2'!R29+'JURADO-3'!R29+'JURADO-4'!R29+'JURADO-5'!R29-BE29-BF29</f>
        <v>0</v>
      </c>
      <c r="BH29" s="66">
        <f t="shared" si="4"/>
        <v>0</v>
      </c>
      <c r="BI29" s="10"/>
      <c r="BJ29" s="7">
        <f>MAX('JURADO-1'!S29,'JURADO-2'!S29,'JURADO-3'!S29,'JURADO-4'!S29,'JURADO-5'!S29)</f>
        <v>0</v>
      </c>
      <c r="BK29" s="13">
        <f>MIN('JURADO-1'!S29,'JURADO-2'!S29,'JURADO-3'!S29,'JURADO-4'!S29,'JURADO-5'!S29)</f>
        <v>0</v>
      </c>
      <c r="BL29" s="9">
        <f>+'JURADO-1'!S29+'JURADO-2'!S29+'JURADO-3'!S29+'JURADO-4'!S29+'JURADO-5'!S29-BJ29-BK29</f>
        <v>0</v>
      </c>
      <c r="BM29" s="10"/>
      <c r="BN29" s="7">
        <f>MAX('JURADO-1'!T29,'JURADO-2'!T29,'JURADO-3'!T29,'JURADO-4'!T29,'JURADO-5'!T29)</f>
        <v>0</v>
      </c>
      <c r="BO29" s="13">
        <f>MIN('JURADO-1'!T29,'JURADO-2'!T29,'JURADO-3'!T29,'JURADO-4'!T29,'JURADO-5'!T29)</f>
        <v>0</v>
      </c>
      <c r="BP29" s="13">
        <f>+'JURADO-1'!T29+'JURADO-2'!T29+'JURADO-3'!T29+'JURADO-4'!T29+'JURADO-5'!T29-BN29-BO29</f>
        <v>0</v>
      </c>
      <c r="BQ29" s="70">
        <f>MAX('JURADO-1'!U29,'JURADO-2'!U29,'JURADO-3'!U29,'JURADO-4'!U29,'JURADO-5'!U29)</f>
        <v>0</v>
      </c>
      <c r="BR29" s="13">
        <f>MIN('JURADO-1'!U29,'JURADO-2'!U29,'JURADO-3'!U29,'JURADO-4'!U29,'JURADO-5'!U29)</f>
        <v>0</v>
      </c>
      <c r="BS29" s="12">
        <f>+'JURADO-1'!U29+'JURADO-2'!U29+'JURADO-3'!U29+'JURADO-4'!U29+'JURADO-5'!U29-BQ29-BR29</f>
        <v>0</v>
      </c>
      <c r="BT29" s="66">
        <f>MAX('JURADO-1'!V29,'JURADO-2'!V29,'JURADO-3'!V29,'JURADO-4'!V29,'JURADO-5'!V29)</f>
        <v>0</v>
      </c>
      <c r="BU29" s="66">
        <f>MIN('JURADO-1'!V29,'JURADO-2'!V29,'JURADO-3'!V29,'JURADO-4'!V29,'JURADO-5'!V29)</f>
        <v>0</v>
      </c>
      <c r="BV29" s="66">
        <f>+'JURADO-1'!V29+'JURADO-2'!V29+'JURADO-3'!V29+'JURADO-4'!V29+'JURADO-5'!V29-BT29-BU29</f>
        <v>0</v>
      </c>
      <c r="BW29" s="66">
        <f t="shared" si="5"/>
        <v>0</v>
      </c>
      <c r="BX29" s="10"/>
      <c r="BY29" s="7">
        <f>MAX('JURADO-1'!W29,'JURADO-2'!W29,'JURADO-3'!W29,'JURADO-4'!W29,'JURADO-5'!W29)</f>
        <v>0</v>
      </c>
      <c r="BZ29" s="13">
        <f>MIN('JURADO-1'!W29,'JURADO-2'!W29,'JURADO-3'!W29,'JURADO-4'!W29,'JURADO-5'!W29)</f>
        <v>0</v>
      </c>
      <c r="CA29" s="8">
        <f>+'JURADO-1'!W29+'JURADO-2'!W29+'JURADO-3'!W29+'JURADO-4'!W29+'JURADO-5'!W29-BY29-BZ29</f>
        <v>0</v>
      </c>
      <c r="CB29" s="10"/>
      <c r="CC29" s="7">
        <f>MAX('JURADO-1'!X29,'JURADO-2'!X29,'JURADO-3'!X29,'JURADO-4'!X29,'JURADO-5'!X29)</f>
        <v>0</v>
      </c>
      <c r="CD29" s="13">
        <f>MIN('JURADO-1'!X29,'JURADO-2'!X29,'JURADO-3'!X29,'JURADO-4'!X29,'JURADO-5'!X29)</f>
        <v>0</v>
      </c>
      <c r="CE29" s="8">
        <f>+'JURADO-1'!X29+'JURADO-2'!X29+'JURADO-3'!X29+'JURADO-4'!X29+'JURADO-5'!X29-CC29-CD29</f>
        <v>0</v>
      </c>
      <c r="CF29" s="10"/>
      <c r="CG29" s="7">
        <f>MAX('JURADO-1'!Y29,'JURADO-2'!Y29,'JURADO-3'!Y29,'JURADO-4'!Y29,'JURADO-5'!Y29)</f>
        <v>0</v>
      </c>
      <c r="CH29" s="13">
        <f>MIN('JURADO-1'!Y29,'JURADO-2'!Y29,'JURADO-3'!Y29,'JURADO-4'!Y29,'JURADO-5'!Y29)</f>
        <v>0</v>
      </c>
      <c r="CI29" s="8">
        <f>+'JURADO-1'!Y29+'JURADO-2'!Y29+'JURADO-3'!Y29+'JURADO-4'!Y29+'JURADO-5'!Y29-CG29-CH29</f>
        <v>0</v>
      </c>
      <c r="CJ29" s="10"/>
      <c r="CK29" s="7">
        <f>MAX('JURADO-1'!Z29,'JURADO-2'!Z29,'JURADO-3'!Z29,'JURADO-4'!Z29,'JURADO-5'!Z29)</f>
        <v>0</v>
      </c>
      <c r="CL29" s="13">
        <f>MIN('JURADO-1'!Z29,'JURADO-2'!Z29,'JURADO-3'!Z29,'JURADO-4'!Z29,'JURADO-5'!Z29)</f>
        <v>0</v>
      </c>
      <c r="CM29" s="8">
        <f>+'JURADO-1'!Z29+'JURADO-2'!Z29+'JURADO-3'!Z29+'JURADO-4'!Z29+'JURADO-5'!Z29-CK29-CL29</f>
        <v>0</v>
      </c>
      <c r="CN29" s="10"/>
      <c r="CO29" s="11"/>
      <c r="CP29" s="100">
        <f t="shared" si="6"/>
        <v>0</v>
      </c>
      <c r="CQ29" s="89">
        <v>42401</v>
      </c>
      <c r="CR29" s="44" t="s">
        <v>15</v>
      </c>
      <c r="CS29" s="66"/>
      <c r="CT29" s="88"/>
      <c r="CU29" s="66">
        <f t="shared" si="7"/>
        <v>0</v>
      </c>
      <c r="CV29" s="66">
        <f t="shared" si="8"/>
        <v>0</v>
      </c>
      <c r="CW29" s="66">
        <f t="shared" si="9"/>
        <v>0</v>
      </c>
    </row>
    <row r="30" spans="1:101" ht="31.5" customHeight="1" hidden="1" thickBot="1">
      <c r="A30" s="85">
        <v>25</v>
      </c>
      <c r="B30" s="27"/>
      <c r="C30" s="70">
        <f>MAX('JURADO-1'!C30,'JURADO-2'!C30,'JURADO-3'!C30,'JURADO-4'!C30,'JURADO-5'!C30)</f>
        <v>0</v>
      </c>
      <c r="D30" s="13">
        <f>MIN('JURADO-1'!C30,'JURADO-2'!C30,'JURADO-3'!C30,'JURADO-4'!C30,'JURADO-5'!C30)</f>
        <v>0</v>
      </c>
      <c r="E30" s="12">
        <f>+'JURADO-1'!C30+'JURADO-2'!C30+'JURADO-3'!C30+'JURADO-4'!C30+'JURADO-5'!C30-C30-D30</f>
        <v>0</v>
      </c>
      <c r="F30" s="70">
        <f>MAX('JURADO-1'!D30,'JURADO-2'!D30,'JURADO-3'!D30,'JURADO-4'!D30,'JURADO-5'!D30)</f>
        <v>0</v>
      </c>
      <c r="G30" s="13">
        <f>MIN('JURADO-1'!D30,'JURADO-2'!D30,'JURADO-3'!D30,'JURADO-4'!D30,'JURADO-5'!D30)</f>
        <v>0</v>
      </c>
      <c r="H30" s="12">
        <f>+'JURADO-1'!D30+'JURADO-2'!D30+'JURADO-3'!D30+'JURADO-4'!D30+'JURADO-5'!D30-F30-G30</f>
        <v>0</v>
      </c>
      <c r="I30" s="66">
        <f>MAX('JURADO-1'!E30,'JURADO-2'!E30,'JURADO-3'!E30,'JURADO-4'!E30,'JURADO-5'!E30)</f>
        <v>0</v>
      </c>
      <c r="J30" s="66">
        <f>MIN('JURADO-1'!E30,'JURADO-2'!E30,'JURADO-3'!E30,'JURADO-4'!E30,'JURADO-5'!E30)</f>
        <v>0</v>
      </c>
      <c r="K30" s="66">
        <f>+'JURADO-1'!E30+'JURADO-2'!E30+'JURADO-3'!E30+'JURADO-4'!E30+'JURADO-5'!E30-I30-J30</f>
        <v>0</v>
      </c>
      <c r="L30" s="66">
        <f t="shared" si="0"/>
        <v>0</v>
      </c>
      <c r="M30" s="146"/>
      <c r="N30" s="7">
        <f>MAX('JURADO-1'!F30,'JURADO-2'!F30,'JURADO-3'!F30,'JURADO-4'!F30,'JURADO-5'!F30)</f>
        <v>0</v>
      </c>
      <c r="O30" s="13">
        <f>MIN('JURADO-1'!F30,'JURADO-2'!F30,'JURADO-3'!F30,'JURADO-4'!F30,'JURADO-5'!F30)</f>
        <v>0</v>
      </c>
      <c r="P30" s="13">
        <f>+'JURADO-1'!F30+'JURADO-2'!F30+'JURADO-3'!F30+'JURADO-4'!F30+'JURADO-5'!F30-N30-O30</f>
        <v>0</v>
      </c>
      <c r="Q30" s="70">
        <f>MAX('JURADO-1'!G30,'JURADO-2'!G30,'JURADO-3'!G30,'JURADO-4'!G30,'JURADO-5'!G30)</f>
        <v>0</v>
      </c>
      <c r="R30" s="13">
        <f>MIN('JURADO-1'!G30,'JURADO-2'!G30,'JURADO-3'!G30,'JURADO-4'!G30,'JURADO-5'!G30)</f>
        <v>0</v>
      </c>
      <c r="S30" s="12">
        <f>+'JURADO-1'!G30+'JURADO-2'!G30+'JURADO-3'!G30+'JURADO-4'!G30+'JURADO-5'!G30-Q30-R30</f>
        <v>0</v>
      </c>
      <c r="T30" s="66">
        <f>MAX('JURADO-1'!H30,'JURADO-2'!H30,'JURADO-3'!H30,'JURADO-4'!H30,'JURADO-5'!H30)</f>
        <v>0</v>
      </c>
      <c r="U30" s="66">
        <f>MIN('JURADO-1'!H30,'JURADO-2'!H30,'JURADO-3'!H30,'JURADO-4'!H30,'JURADO-5'!H30)</f>
        <v>0</v>
      </c>
      <c r="V30" s="66">
        <f>+'JURADO-1'!H30+'JURADO-2'!H30+'JURADO-3'!H30+'JURADO-4'!H30+'JURADO-5'!H30-T30-U30</f>
        <v>0</v>
      </c>
      <c r="W30" s="66">
        <f t="shared" si="1"/>
        <v>0</v>
      </c>
      <c r="X30" s="65"/>
      <c r="Y30" s="7">
        <f>MAX('JURADO-1'!I30,'JURADO-2'!I30,'JURADO-3'!I30,'JURADO-4'!I30,'JURADO-5'!I30)</f>
        <v>0</v>
      </c>
      <c r="Z30" s="13">
        <f>MIN('JURADO-1'!I30,'JURADO-2'!I30,'JURADO-3'!I30,'JURADO-4'!I30,'JURADO-5'!I30)</f>
        <v>0</v>
      </c>
      <c r="AA30" s="13">
        <f>+'JURADO-1'!I30+'JURADO-2'!I30+'JURADO-3'!I30+'JURADO-4'!I30+'JURADO-5'!I30-Y30-Z30</f>
        <v>0</v>
      </c>
      <c r="AB30" s="70">
        <f>MAX('JURADO-1'!J30,'JURADO-2'!J30,'JURADO-3'!J30,'JURADO-4'!J30,'JURADO-5'!J30)</f>
        <v>0</v>
      </c>
      <c r="AC30" s="13">
        <f>MIN('JURADO-1'!J30,'JURADO-2'!J30,'JURADO-3'!J30,'JURADO-4'!J30,'JURADO-5'!J30)</f>
        <v>0</v>
      </c>
      <c r="AD30" s="12">
        <f>+'JURADO-1'!J30+'JURADO-2'!J30+'JURADO-3'!J30+'JURADO-4'!J30+'JURADO-5'!J30-AB30-AC30</f>
        <v>0</v>
      </c>
      <c r="AE30" s="66">
        <f>MAX('JURADO-1'!K30,'JURADO-2'!K30,'JURADO-3'!K30,'JURADO-4'!K30,'JURADO-5'!K30)</f>
        <v>0</v>
      </c>
      <c r="AF30" s="66">
        <f>MIN('JURADO-1'!K30,'JURADO-2'!K30,'JURADO-3'!K30,'JURADO-4'!K30,'JURADO-5'!K30)</f>
        <v>0</v>
      </c>
      <c r="AG30" s="66">
        <f>+'JURADO-1'!K30+'JURADO-2'!K30+'JURADO-3'!K30+'JURADO-4'!K30+'JURADO-5'!K30-AE30-AF30</f>
        <v>0</v>
      </c>
      <c r="AH30" s="66">
        <f t="shared" si="2"/>
        <v>0</v>
      </c>
      <c r="AI30" s="65"/>
      <c r="AJ30" s="7">
        <f>MAX('JURADO-1'!L30,'JURADO-2'!L30,'JURADO-3'!L30,'JURADO-4'!L30,'JURADO-5'!L30)</f>
        <v>0</v>
      </c>
      <c r="AK30" s="13">
        <f>MIN('JURADO-1'!L30,'JURADO-2'!L30,'JURADO-3'!L30,'JURADO-4'!L30,'JURADO-5'!L30)</f>
        <v>0</v>
      </c>
      <c r="AL30" s="13">
        <f>+'JURADO-1'!L30+'JURADO-2'!L30+'JURADO-3'!L30+'JURADO-4'!L30+'JURADO-5'!L30-AJ30-AK30</f>
        <v>0</v>
      </c>
      <c r="AM30" s="70">
        <f>MAX('JURADO-1'!M30,'JURADO-2'!M30,'JURADO-3'!M30,'JURADO-4'!M30,'JURADO-5'!M30)</f>
        <v>0</v>
      </c>
      <c r="AN30" s="13">
        <f>MIN('JURADO-1'!M30,'JURADO-2'!M30,'JURADO-3'!M30,'JURADO-4'!M30,'JURADO-5'!M30)</f>
        <v>0</v>
      </c>
      <c r="AO30" s="12">
        <f>+'JURADO-1'!M30+'JURADO-2'!M30+'JURADO-3'!M30+'JURADO-4'!M30+'JURADO-5'!M30-AM30-AN30</f>
        <v>0</v>
      </c>
      <c r="AP30" s="66">
        <f>MAX('JURADO-1'!N30,'JURADO-2'!N30,'JURADO-3'!N30,'JURADO-4'!N30,'JURADO-5'!N30)</f>
        <v>0</v>
      </c>
      <c r="AQ30" s="66">
        <f>MIN('JURADO-1'!N30,'JURADO-2'!N30,'JURADO-3'!N30,'JURADO-4'!N30,'JURADO-5'!N30)</f>
        <v>0</v>
      </c>
      <c r="AR30" s="66">
        <f>+'JURADO-1'!N30+'JURADO-2'!N30+'JURADO-3'!N30+'JURADO-4'!N30+'JURADO-5'!N30-AP30-AQ30</f>
        <v>0</v>
      </c>
      <c r="AS30" s="66">
        <f t="shared" si="3"/>
        <v>0</v>
      </c>
      <c r="AT30" s="10"/>
      <c r="AU30" s="7">
        <f>MAX('JURADO-1'!O30,'JURADO-2'!O30,'JURADO-3'!O30,'JURADO-4'!O30,'JURADO-5'!O30)</f>
        <v>0</v>
      </c>
      <c r="AV30" s="13">
        <f>MIN('JURADO-1'!O30,'JURADO-2'!O30,'JURADO-3'!O30,'JURADO-4'!O30,'JURADO-5'!O30)</f>
        <v>0</v>
      </c>
      <c r="AW30" s="9">
        <f>+'JURADO-1'!O30+'JURADO-2'!O30+'JURADO-3'!O30+'JURADO-4'!O30+'JURADO-5'!O30-AU30-AV30</f>
        <v>0</v>
      </c>
      <c r="AX30" s="10"/>
      <c r="AY30" s="7">
        <f>MAX('JURADO-1'!P30,'JURADO-2'!P30,'JURADO-3'!P30,'JURADO-4'!P30,'JURADO-5'!P30)</f>
        <v>0</v>
      </c>
      <c r="AZ30" s="13">
        <f>MIN('JURADO-1'!P30,'JURADO-2'!P30,'JURADO-3'!P30,'JURADO-4'!P30,'JURADO-5'!P30)</f>
        <v>0</v>
      </c>
      <c r="BA30" s="13">
        <f>+'JURADO-1'!P30+'JURADO-2'!P30+'JURADO-3'!P30+'JURADO-4'!P30+'JURADO-5'!P30-AY30-AZ30</f>
        <v>0</v>
      </c>
      <c r="BB30" s="70">
        <f>MAX('JURADO-1'!Q30,'JURADO-2'!Q30,'JURADO-3'!Q30,'JURADO-4'!Q30,'JURADO-5'!Q30)</f>
        <v>0</v>
      </c>
      <c r="BC30" s="13">
        <f>MIN('JURADO-1'!Q30,'JURADO-2'!Q30,'JURADO-3'!Q30,'JURADO-4'!Q30,'JURADO-5'!Q30)</f>
        <v>0</v>
      </c>
      <c r="BD30" s="12">
        <f>+'JURADO-1'!Q30+'JURADO-2'!Q30+'JURADO-3'!Q30+'JURADO-4'!Q30+'JURADO-5'!Q30-BB30-BC30</f>
        <v>0</v>
      </c>
      <c r="BE30" s="66">
        <f>MAX('JURADO-1'!R30,'JURADO-2'!R30,'JURADO-3'!R30,'JURADO-4'!R30,'JURADO-5'!R30)</f>
        <v>0</v>
      </c>
      <c r="BF30" s="66">
        <f>MIN('JURADO-1'!R30,'JURADO-2'!R30,'JURADO-3'!R30,'JURADO-4'!R30,'JURADO-5'!R30)</f>
        <v>0</v>
      </c>
      <c r="BG30" s="66">
        <f>+'JURADO-1'!R30+'JURADO-2'!R30+'JURADO-3'!R30+'JURADO-4'!R30+'JURADO-5'!R30-BE30-BF30</f>
        <v>0</v>
      </c>
      <c r="BH30" s="66">
        <f t="shared" si="4"/>
        <v>0</v>
      </c>
      <c r="BI30" s="10"/>
      <c r="BJ30" s="7">
        <f>MAX('JURADO-1'!S30,'JURADO-2'!S30,'JURADO-3'!S30,'JURADO-4'!S30,'JURADO-5'!S30)</f>
        <v>0</v>
      </c>
      <c r="BK30" s="13">
        <f>MIN('JURADO-1'!S30,'JURADO-2'!S30,'JURADO-3'!S30,'JURADO-4'!S30,'JURADO-5'!S30)</f>
        <v>0</v>
      </c>
      <c r="BL30" s="9">
        <f>+'JURADO-1'!S30+'JURADO-2'!S30+'JURADO-3'!S30+'JURADO-4'!S30+'JURADO-5'!S30-BJ30-BK30</f>
        <v>0</v>
      </c>
      <c r="BM30" s="10"/>
      <c r="BN30" s="7">
        <f>MAX('JURADO-1'!T30,'JURADO-2'!T30,'JURADO-3'!T30,'JURADO-4'!T30,'JURADO-5'!T30)</f>
        <v>0</v>
      </c>
      <c r="BO30" s="13">
        <f>MIN('JURADO-1'!T30,'JURADO-2'!T30,'JURADO-3'!T30,'JURADO-4'!T30,'JURADO-5'!T30)</f>
        <v>0</v>
      </c>
      <c r="BP30" s="13">
        <f>+'JURADO-1'!T30+'JURADO-2'!T30+'JURADO-3'!T30+'JURADO-4'!T30+'JURADO-5'!T30-BN30-BO30</f>
        <v>0</v>
      </c>
      <c r="BQ30" s="70">
        <f>MAX('JURADO-1'!U30,'JURADO-2'!U30,'JURADO-3'!U30,'JURADO-4'!U30,'JURADO-5'!U30)</f>
        <v>0</v>
      </c>
      <c r="BR30" s="13">
        <f>MIN('JURADO-1'!U30,'JURADO-2'!U30,'JURADO-3'!U30,'JURADO-4'!U30,'JURADO-5'!U30)</f>
        <v>0</v>
      </c>
      <c r="BS30" s="12">
        <f>+'JURADO-1'!U30+'JURADO-2'!U30+'JURADO-3'!U30+'JURADO-4'!U30+'JURADO-5'!U30-BQ30-BR30</f>
        <v>0</v>
      </c>
      <c r="BT30" s="66">
        <f>MAX('JURADO-1'!V30,'JURADO-2'!V30,'JURADO-3'!V30,'JURADO-4'!V30,'JURADO-5'!V30)</f>
        <v>0</v>
      </c>
      <c r="BU30" s="66">
        <f>MIN('JURADO-1'!V30,'JURADO-2'!V30,'JURADO-3'!V30,'JURADO-4'!V30,'JURADO-5'!V30)</f>
        <v>0</v>
      </c>
      <c r="BV30" s="66">
        <f>+'JURADO-1'!V30+'JURADO-2'!V30+'JURADO-3'!V30+'JURADO-4'!V30+'JURADO-5'!V30-BT30-BU30</f>
        <v>0</v>
      </c>
      <c r="BW30" s="66">
        <f t="shared" si="5"/>
        <v>0</v>
      </c>
      <c r="BX30" s="10"/>
      <c r="BY30" s="7">
        <f>MAX('JURADO-1'!W30,'JURADO-2'!W30,'JURADO-3'!W30,'JURADO-4'!W30,'JURADO-5'!W30)</f>
        <v>0</v>
      </c>
      <c r="BZ30" s="13">
        <f>MIN('JURADO-1'!W30,'JURADO-2'!W30,'JURADO-3'!W30,'JURADO-4'!W30,'JURADO-5'!W30)</f>
        <v>0</v>
      </c>
      <c r="CA30" s="8">
        <f>+'JURADO-1'!W30+'JURADO-2'!W30+'JURADO-3'!W30+'JURADO-4'!W30+'JURADO-5'!W30-BY30-BZ30</f>
        <v>0</v>
      </c>
      <c r="CB30" s="10"/>
      <c r="CC30" s="7">
        <f>MAX('JURADO-1'!X30,'JURADO-2'!X30,'JURADO-3'!X30,'JURADO-4'!X30,'JURADO-5'!X30)</f>
        <v>0</v>
      </c>
      <c r="CD30" s="13">
        <f>MIN('JURADO-1'!X30,'JURADO-2'!X30,'JURADO-3'!X30,'JURADO-4'!X30,'JURADO-5'!X30)</f>
        <v>0</v>
      </c>
      <c r="CE30" s="8">
        <f>+'JURADO-1'!X30+'JURADO-2'!X30+'JURADO-3'!X30+'JURADO-4'!X30+'JURADO-5'!X30-CC30-CD30</f>
        <v>0</v>
      </c>
      <c r="CF30" s="10"/>
      <c r="CG30" s="7">
        <f>MAX('JURADO-1'!Y30,'JURADO-2'!Y30,'JURADO-3'!Y30,'JURADO-4'!Y30,'JURADO-5'!Y30)</f>
        <v>0</v>
      </c>
      <c r="CH30" s="13">
        <f>MIN('JURADO-1'!Y30,'JURADO-2'!Y30,'JURADO-3'!Y30,'JURADO-4'!Y30,'JURADO-5'!Y30)</f>
        <v>0</v>
      </c>
      <c r="CI30" s="8">
        <f>+'JURADO-1'!Y30+'JURADO-2'!Y30+'JURADO-3'!Y30+'JURADO-4'!Y30+'JURADO-5'!Y30-CG30-CH30</f>
        <v>0</v>
      </c>
      <c r="CJ30" s="10"/>
      <c r="CK30" s="7">
        <f>MAX('JURADO-1'!Z30,'JURADO-2'!Z30,'JURADO-3'!Z30,'JURADO-4'!Z30,'JURADO-5'!Z30)</f>
        <v>0</v>
      </c>
      <c r="CL30" s="13">
        <f>MIN('JURADO-1'!Z30,'JURADO-2'!Z30,'JURADO-3'!Z30,'JURADO-4'!Z30,'JURADO-5'!Z30)</f>
        <v>0</v>
      </c>
      <c r="CM30" s="8">
        <f>+'JURADO-1'!Z30+'JURADO-2'!Z30+'JURADO-3'!Z30+'JURADO-4'!Z30+'JURADO-5'!Z30-CK30-CL30</f>
        <v>0</v>
      </c>
      <c r="CN30" s="10"/>
      <c r="CO30" s="11"/>
      <c r="CP30" s="100">
        <f t="shared" si="6"/>
        <v>0</v>
      </c>
      <c r="CQ30" s="89">
        <v>42402</v>
      </c>
      <c r="CR30" s="44" t="s">
        <v>15</v>
      </c>
      <c r="CS30" s="66"/>
      <c r="CT30" s="88"/>
      <c r="CU30" s="66">
        <f t="shared" si="7"/>
        <v>0</v>
      </c>
      <c r="CV30" s="66">
        <f t="shared" si="8"/>
        <v>0</v>
      </c>
      <c r="CW30" s="66">
        <f t="shared" si="9"/>
        <v>0</v>
      </c>
    </row>
    <row r="31" spans="1:101" ht="31.5" customHeight="1" hidden="1" thickBot="1">
      <c r="A31" s="86">
        <v>26</v>
      </c>
      <c r="B31" s="27"/>
      <c r="C31" s="70">
        <f>MAX('JURADO-1'!C31,'JURADO-2'!C31,'JURADO-3'!C31,'JURADO-4'!C31,'JURADO-5'!C31)</f>
        <v>0</v>
      </c>
      <c r="D31" s="13">
        <f>MIN('JURADO-1'!C31,'JURADO-2'!C31,'JURADO-3'!C31,'JURADO-4'!C31,'JURADO-5'!C31)</f>
        <v>0</v>
      </c>
      <c r="E31" s="12">
        <f>+'JURADO-1'!C31+'JURADO-2'!C31+'JURADO-3'!C31+'JURADO-4'!C31+'JURADO-5'!C31-C31-D31</f>
        <v>0</v>
      </c>
      <c r="F31" s="70">
        <f>MAX('JURADO-1'!D31,'JURADO-2'!D31,'JURADO-3'!D31,'JURADO-4'!D31,'JURADO-5'!D31)</f>
        <v>0</v>
      </c>
      <c r="G31" s="13">
        <f>MIN('JURADO-1'!D31,'JURADO-2'!D31,'JURADO-3'!D31,'JURADO-4'!D31,'JURADO-5'!D31)</f>
        <v>0</v>
      </c>
      <c r="H31" s="12">
        <f>+'JURADO-1'!D31+'JURADO-2'!D31+'JURADO-3'!D31+'JURADO-4'!D31+'JURADO-5'!D31-F31-G31</f>
        <v>0</v>
      </c>
      <c r="I31" s="66">
        <f>MAX('JURADO-1'!E31,'JURADO-2'!E31,'JURADO-3'!E31,'JURADO-4'!E31,'JURADO-5'!E31)</f>
        <v>0</v>
      </c>
      <c r="J31" s="66">
        <f>MIN('JURADO-1'!E31,'JURADO-2'!E31,'JURADO-3'!E31,'JURADO-4'!E31,'JURADO-5'!E31)</f>
        <v>0</v>
      </c>
      <c r="K31" s="66">
        <f>+'JURADO-1'!E31+'JURADO-2'!E31+'JURADO-3'!E31+'JURADO-4'!E31+'JURADO-5'!E31-I31-J31</f>
        <v>0</v>
      </c>
      <c r="L31" s="66">
        <f t="shared" si="0"/>
        <v>0</v>
      </c>
      <c r="M31" s="146"/>
      <c r="N31" s="7">
        <f>MAX('JURADO-1'!F31,'JURADO-2'!F31,'JURADO-3'!F31,'JURADO-4'!F31,'JURADO-5'!F31)</f>
        <v>0</v>
      </c>
      <c r="O31" s="13">
        <f>MIN('JURADO-1'!F31,'JURADO-2'!F31,'JURADO-3'!F31,'JURADO-4'!F31,'JURADO-5'!F31)</f>
        <v>0</v>
      </c>
      <c r="P31" s="13">
        <f>+'JURADO-1'!F31+'JURADO-2'!F31+'JURADO-3'!F31+'JURADO-4'!F31+'JURADO-5'!F31-N31-O31</f>
        <v>0</v>
      </c>
      <c r="Q31" s="70">
        <f>MAX('JURADO-1'!G31,'JURADO-2'!G31,'JURADO-3'!G31,'JURADO-4'!G31,'JURADO-5'!G31)</f>
        <v>0</v>
      </c>
      <c r="R31" s="13">
        <f>MIN('JURADO-1'!G31,'JURADO-2'!G31,'JURADO-3'!G31,'JURADO-4'!G31,'JURADO-5'!G31)</f>
        <v>0</v>
      </c>
      <c r="S31" s="12">
        <f>+'JURADO-1'!G31+'JURADO-2'!G31+'JURADO-3'!G31+'JURADO-4'!G31+'JURADO-5'!G31-Q31-R31</f>
        <v>0</v>
      </c>
      <c r="T31" s="66">
        <f>MAX('JURADO-1'!H31,'JURADO-2'!H31,'JURADO-3'!H31,'JURADO-4'!H31,'JURADO-5'!H31)</f>
        <v>0</v>
      </c>
      <c r="U31" s="66">
        <f>MIN('JURADO-1'!H31,'JURADO-2'!H31,'JURADO-3'!H31,'JURADO-4'!H31,'JURADO-5'!H31)</f>
        <v>0</v>
      </c>
      <c r="V31" s="66">
        <f>+'JURADO-1'!H31+'JURADO-2'!H31+'JURADO-3'!H31+'JURADO-4'!H31+'JURADO-5'!H31-T31-U31</f>
        <v>0</v>
      </c>
      <c r="W31" s="66">
        <f t="shared" si="1"/>
        <v>0</v>
      </c>
      <c r="X31" s="65"/>
      <c r="Y31" s="7">
        <f>MAX('JURADO-1'!I31,'JURADO-2'!I31,'JURADO-3'!I31,'JURADO-4'!I31,'JURADO-5'!I31)</f>
        <v>0</v>
      </c>
      <c r="Z31" s="13">
        <f>MIN('JURADO-1'!I31,'JURADO-2'!I31,'JURADO-3'!I31,'JURADO-4'!I31,'JURADO-5'!I31)</f>
        <v>0</v>
      </c>
      <c r="AA31" s="13">
        <f>+'JURADO-1'!I31+'JURADO-2'!I31+'JURADO-3'!I31+'JURADO-4'!I31+'JURADO-5'!I31-Y31-Z31</f>
        <v>0</v>
      </c>
      <c r="AB31" s="70">
        <f>MAX('JURADO-1'!J31,'JURADO-2'!J31,'JURADO-3'!J31,'JURADO-4'!J31,'JURADO-5'!J31)</f>
        <v>0</v>
      </c>
      <c r="AC31" s="13">
        <f>MIN('JURADO-1'!J31,'JURADO-2'!J31,'JURADO-3'!J31,'JURADO-4'!J31,'JURADO-5'!J31)</f>
        <v>0</v>
      </c>
      <c r="AD31" s="12">
        <f>+'JURADO-1'!J31+'JURADO-2'!J31+'JURADO-3'!J31+'JURADO-4'!J31+'JURADO-5'!J31-AB31-AC31</f>
        <v>0</v>
      </c>
      <c r="AE31" s="66">
        <f>MAX('JURADO-1'!K31,'JURADO-2'!K31,'JURADO-3'!K31,'JURADO-4'!K31,'JURADO-5'!K31)</f>
        <v>0</v>
      </c>
      <c r="AF31" s="66">
        <f>MIN('JURADO-1'!K31,'JURADO-2'!K31,'JURADO-3'!K31,'JURADO-4'!K31,'JURADO-5'!K31)</f>
        <v>0</v>
      </c>
      <c r="AG31" s="66">
        <f>+'JURADO-1'!K31+'JURADO-2'!K31+'JURADO-3'!K31+'JURADO-4'!K31+'JURADO-5'!K31-AE31-AF31</f>
        <v>0</v>
      </c>
      <c r="AH31" s="66">
        <f t="shared" si="2"/>
        <v>0</v>
      </c>
      <c r="AI31" s="65"/>
      <c r="AJ31" s="7">
        <f>MAX('JURADO-1'!L31,'JURADO-2'!L31,'JURADO-3'!L31,'JURADO-4'!L31,'JURADO-5'!L31)</f>
        <v>0</v>
      </c>
      <c r="AK31" s="13">
        <f>MIN('JURADO-1'!L31,'JURADO-2'!L31,'JURADO-3'!L31,'JURADO-4'!L31,'JURADO-5'!L31)</f>
        <v>0</v>
      </c>
      <c r="AL31" s="13">
        <f>+'JURADO-1'!L31+'JURADO-2'!L31+'JURADO-3'!L31+'JURADO-4'!L31+'JURADO-5'!L31-AJ31-AK31</f>
        <v>0</v>
      </c>
      <c r="AM31" s="70">
        <f>MAX('JURADO-1'!M31,'JURADO-2'!M31,'JURADO-3'!M31,'JURADO-4'!M31,'JURADO-5'!M31)</f>
        <v>0</v>
      </c>
      <c r="AN31" s="13">
        <f>MIN('JURADO-1'!M31,'JURADO-2'!M31,'JURADO-3'!M31,'JURADO-4'!M31,'JURADO-5'!M31)</f>
        <v>0</v>
      </c>
      <c r="AO31" s="12">
        <f>+'JURADO-1'!M31+'JURADO-2'!M31+'JURADO-3'!M31+'JURADO-4'!M31+'JURADO-5'!M31-AM31-AN31</f>
        <v>0</v>
      </c>
      <c r="AP31" s="66">
        <f>MAX('JURADO-1'!N31,'JURADO-2'!N31,'JURADO-3'!N31,'JURADO-4'!N31,'JURADO-5'!N31)</f>
        <v>0</v>
      </c>
      <c r="AQ31" s="66">
        <f>MIN('JURADO-1'!N31,'JURADO-2'!N31,'JURADO-3'!N31,'JURADO-4'!N31,'JURADO-5'!N31)</f>
        <v>0</v>
      </c>
      <c r="AR31" s="66">
        <f>+'JURADO-1'!N31+'JURADO-2'!N31+'JURADO-3'!N31+'JURADO-4'!N31+'JURADO-5'!N31-AP31-AQ31</f>
        <v>0</v>
      </c>
      <c r="AS31" s="66">
        <f t="shared" si="3"/>
        <v>0</v>
      </c>
      <c r="AT31" s="10"/>
      <c r="AU31" s="7">
        <f>MAX('JURADO-1'!O31,'JURADO-2'!O31,'JURADO-3'!O31,'JURADO-4'!O31,'JURADO-5'!O31)</f>
        <v>0</v>
      </c>
      <c r="AV31" s="13">
        <f>MIN('JURADO-1'!O31,'JURADO-2'!O31,'JURADO-3'!O31,'JURADO-4'!O31,'JURADO-5'!O31)</f>
        <v>0</v>
      </c>
      <c r="AW31" s="9">
        <f>+'JURADO-1'!O31+'JURADO-2'!O31+'JURADO-3'!O31+'JURADO-4'!O31+'JURADO-5'!O31-AU31-AV31</f>
        <v>0</v>
      </c>
      <c r="AX31" s="10"/>
      <c r="AY31" s="7">
        <f>MAX('JURADO-1'!P31,'JURADO-2'!P31,'JURADO-3'!P31,'JURADO-4'!P31,'JURADO-5'!P31)</f>
        <v>0</v>
      </c>
      <c r="AZ31" s="13">
        <f>MIN('JURADO-1'!P31,'JURADO-2'!P31,'JURADO-3'!P31,'JURADO-4'!P31,'JURADO-5'!P31)</f>
        <v>0</v>
      </c>
      <c r="BA31" s="13">
        <f>+'JURADO-1'!P31+'JURADO-2'!P31+'JURADO-3'!P31+'JURADO-4'!P31+'JURADO-5'!P31-AY31-AZ31</f>
        <v>0</v>
      </c>
      <c r="BB31" s="70">
        <f>MAX('JURADO-1'!Q31,'JURADO-2'!Q31,'JURADO-3'!Q31,'JURADO-4'!Q31,'JURADO-5'!Q31)</f>
        <v>0</v>
      </c>
      <c r="BC31" s="13">
        <f>MIN('JURADO-1'!Q31,'JURADO-2'!Q31,'JURADO-3'!Q31,'JURADO-4'!Q31,'JURADO-5'!Q31)</f>
        <v>0</v>
      </c>
      <c r="BD31" s="12">
        <f>+'JURADO-1'!Q31+'JURADO-2'!Q31+'JURADO-3'!Q31+'JURADO-4'!Q31+'JURADO-5'!Q31-BB31-BC31</f>
        <v>0</v>
      </c>
      <c r="BE31" s="66">
        <f>MAX('JURADO-1'!R31,'JURADO-2'!R31,'JURADO-3'!R31,'JURADO-4'!R31,'JURADO-5'!R31)</f>
        <v>0</v>
      </c>
      <c r="BF31" s="66">
        <f>MIN('JURADO-1'!R31,'JURADO-2'!R31,'JURADO-3'!R31,'JURADO-4'!R31,'JURADO-5'!R31)</f>
        <v>0</v>
      </c>
      <c r="BG31" s="66">
        <f>+'JURADO-1'!R31+'JURADO-2'!R31+'JURADO-3'!R31+'JURADO-4'!R31+'JURADO-5'!R31-BE31-BF31</f>
        <v>0</v>
      </c>
      <c r="BH31" s="66">
        <f t="shared" si="4"/>
        <v>0</v>
      </c>
      <c r="BI31" s="10"/>
      <c r="BJ31" s="7">
        <f>MAX('JURADO-1'!S31,'JURADO-2'!S31,'JURADO-3'!S31,'JURADO-4'!S31,'JURADO-5'!S31)</f>
        <v>0</v>
      </c>
      <c r="BK31" s="13">
        <f>MIN('JURADO-1'!S31,'JURADO-2'!S31,'JURADO-3'!S31,'JURADO-4'!S31,'JURADO-5'!S31)</f>
        <v>0</v>
      </c>
      <c r="BL31" s="9">
        <f>+'JURADO-1'!S31+'JURADO-2'!S31+'JURADO-3'!S31+'JURADO-4'!S31+'JURADO-5'!S31-BJ31-BK31</f>
        <v>0</v>
      </c>
      <c r="BM31" s="10"/>
      <c r="BN31" s="7">
        <f>MAX('JURADO-1'!T31,'JURADO-2'!T31,'JURADO-3'!T31,'JURADO-4'!T31,'JURADO-5'!T31)</f>
        <v>0</v>
      </c>
      <c r="BO31" s="13">
        <f>MIN('JURADO-1'!T31,'JURADO-2'!T31,'JURADO-3'!T31,'JURADO-4'!T31,'JURADO-5'!T31)</f>
        <v>0</v>
      </c>
      <c r="BP31" s="13">
        <f>+'JURADO-1'!T31+'JURADO-2'!T31+'JURADO-3'!T31+'JURADO-4'!T31+'JURADO-5'!T31-BN31-BO31</f>
        <v>0</v>
      </c>
      <c r="BQ31" s="70">
        <f>MAX('JURADO-1'!U31,'JURADO-2'!U31,'JURADO-3'!U31,'JURADO-4'!U31,'JURADO-5'!U31)</f>
        <v>0</v>
      </c>
      <c r="BR31" s="13">
        <f>MIN('JURADO-1'!U31,'JURADO-2'!U31,'JURADO-3'!U31,'JURADO-4'!U31,'JURADO-5'!U31)</f>
        <v>0</v>
      </c>
      <c r="BS31" s="12">
        <f>+'JURADO-1'!U31+'JURADO-2'!U31+'JURADO-3'!U31+'JURADO-4'!U31+'JURADO-5'!U31-BQ31-BR31</f>
        <v>0</v>
      </c>
      <c r="BT31" s="66">
        <f>MAX('JURADO-1'!V31,'JURADO-2'!V31,'JURADO-3'!V31,'JURADO-4'!V31,'JURADO-5'!V31)</f>
        <v>0</v>
      </c>
      <c r="BU31" s="66">
        <f>MIN('JURADO-1'!V31,'JURADO-2'!V31,'JURADO-3'!V31,'JURADO-4'!V31,'JURADO-5'!V31)</f>
        <v>0</v>
      </c>
      <c r="BV31" s="66">
        <f>+'JURADO-1'!V31+'JURADO-2'!V31+'JURADO-3'!V31+'JURADO-4'!V31+'JURADO-5'!V31-BT31-BU31</f>
        <v>0</v>
      </c>
      <c r="BW31" s="66">
        <f t="shared" si="5"/>
        <v>0</v>
      </c>
      <c r="BX31" s="10"/>
      <c r="BY31" s="7">
        <f>MAX('JURADO-1'!W31,'JURADO-2'!W31,'JURADO-3'!W31,'JURADO-4'!W31,'JURADO-5'!W31)</f>
        <v>0</v>
      </c>
      <c r="BZ31" s="13">
        <f>MIN('JURADO-1'!W31,'JURADO-2'!W31,'JURADO-3'!W31,'JURADO-4'!W31,'JURADO-5'!W31)</f>
        <v>0</v>
      </c>
      <c r="CA31" s="8">
        <f>+'JURADO-1'!W31+'JURADO-2'!W31+'JURADO-3'!W31+'JURADO-4'!W31+'JURADO-5'!W31-BY31-BZ31</f>
        <v>0</v>
      </c>
      <c r="CB31" s="10"/>
      <c r="CC31" s="7">
        <f>MAX('JURADO-1'!X31,'JURADO-2'!X31,'JURADO-3'!X31,'JURADO-4'!X31,'JURADO-5'!X31)</f>
        <v>0</v>
      </c>
      <c r="CD31" s="13">
        <f>MIN('JURADO-1'!X31,'JURADO-2'!X31,'JURADO-3'!X31,'JURADO-4'!X31,'JURADO-5'!X31)</f>
        <v>0</v>
      </c>
      <c r="CE31" s="8">
        <f>+'JURADO-1'!X31+'JURADO-2'!X31+'JURADO-3'!X31+'JURADO-4'!X31+'JURADO-5'!X31-CC31-CD31</f>
        <v>0</v>
      </c>
      <c r="CF31" s="10"/>
      <c r="CG31" s="7">
        <f>MAX('JURADO-1'!Y31,'JURADO-2'!Y31,'JURADO-3'!Y31,'JURADO-4'!Y31,'JURADO-5'!Y31)</f>
        <v>0</v>
      </c>
      <c r="CH31" s="13">
        <f>MIN('JURADO-1'!Y31,'JURADO-2'!Y31,'JURADO-3'!Y31,'JURADO-4'!Y31,'JURADO-5'!Y31)</f>
        <v>0</v>
      </c>
      <c r="CI31" s="8">
        <f>+'JURADO-1'!Y31+'JURADO-2'!Y31+'JURADO-3'!Y31+'JURADO-4'!Y31+'JURADO-5'!Y31-CG31-CH31</f>
        <v>0</v>
      </c>
      <c r="CJ31" s="10"/>
      <c r="CK31" s="7">
        <f>MAX('JURADO-1'!Z31,'JURADO-2'!Z31,'JURADO-3'!Z31,'JURADO-4'!Z31,'JURADO-5'!Z31)</f>
        <v>0</v>
      </c>
      <c r="CL31" s="13">
        <f>MIN('JURADO-1'!Z31,'JURADO-2'!Z31,'JURADO-3'!Z31,'JURADO-4'!Z31,'JURADO-5'!Z31)</f>
        <v>0</v>
      </c>
      <c r="CM31" s="8">
        <f>+'JURADO-1'!Z31+'JURADO-2'!Z31+'JURADO-3'!Z31+'JURADO-4'!Z31+'JURADO-5'!Z31-CK31-CL31</f>
        <v>0</v>
      </c>
      <c r="CN31" s="10"/>
      <c r="CO31" s="11"/>
      <c r="CP31" s="100">
        <f t="shared" si="6"/>
        <v>0</v>
      </c>
      <c r="CQ31" s="89">
        <v>42403</v>
      </c>
      <c r="CR31" s="44" t="s">
        <v>15</v>
      </c>
      <c r="CS31" s="66"/>
      <c r="CT31" s="88"/>
      <c r="CU31" s="66">
        <f t="shared" si="7"/>
        <v>0</v>
      </c>
      <c r="CV31" s="66">
        <f t="shared" si="8"/>
        <v>0</v>
      </c>
      <c r="CW31" s="66">
        <f t="shared" si="9"/>
        <v>0</v>
      </c>
    </row>
    <row r="32" spans="1:101" ht="31.5" customHeight="1" hidden="1" thickBot="1">
      <c r="A32" s="85">
        <v>27</v>
      </c>
      <c r="B32" s="27"/>
      <c r="C32" s="70">
        <f>MAX('JURADO-1'!C32,'JURADO-2'!C32,'JURADO-3'!C32,'JURADO-4'!C32,'JURADO-5'!C32)</f>
        <v>0</v>
      </c>
      <c r="D32" s="13">
        <f>MIN('JURADO-1'!C32,'JURADO-2'!C32,'JURADO-3'!C32,'JURADO-4'!C32,'JURADO-5'!C32)</f>
        <v>0</v>
      </c>
      <c r="E32" s="12">
        <f>+'JURADO-1'!C32+'JURADO-2'!C32+'JURADO-3'!C32+'JURADO-4'!C32+'JURADO-5'!C32-C32-D32</f>
        <v>0</v>
      </c>
      <c r="F32" s="70">
        <f>MAX('JURADO-1'!D32,'JURADO-2'!D32,'JURADO-3'!D32,'JURADO-4'!D32,'JURADO-5'!D32)</f>
        <v>0</v>
      </c>
      <c r="G32" s="13">
        <f>MIN('JURADO-1'!D32,'JURADO-2'!D32,'JURADO-3'!D32,'JURADO-4'!D32,'JURADO-5'!D32)</f>
        <v>0</v>
      </c>
      <c r="H32" s="12">
        <f>+'JURADO-1'!D32+'JURADO-2'!D32+'JURADO-3'!D32+'JURADO-4'!D32+'JURADO-5'!D32-F32-G32</f>
        <v>0</v>
      </c>
      <c r="I32" s="66">
        <f>MAX('JURADO-1'!E32,'JURADO-2'!E32,'JURADO-3'!E32,'JURADO-4'!E32,'JURADO-5'!E32)</f>
        <v>0</v>
      </c>
      <c r="J32" s="66">
        <f>MIN('JURADO-1'!E32,'JURADO-2'!E32,'JURADO-3'!E32,'JURADO-4'!E32,'JURADO-5'!E32)</f>
        <v>0</v>
      </c>
      <c r="K32" s="66">
        <f>+'JURADO-1'!E32+'JURADO-2'!E32+'JURADO-3'!E32+'JURADO-4'!E32+'JURADO-5'!E32-I32-J32</f>
        <v>0</v>
      </c>
      <c r="L32" s="66">
        <f t="shared" si="0"/>
        <v>0</v>
      </c>
      <c r="M32" s="146"/>
      <c r="N32" s="7">
        <f>MAX('JURADO-1'!F32,'JURADO-2'!F32,'JURADO-3'!F32,'JURADO-4'!F32,'JURADO-5'!F32)</f>
        <v>0</v>
      </c>
      <c r="O32" s="13">
        <f>MIN('JURADO-1'!F32,'JURADO-2'!F32,'JURADO-3'!F32,'JURADO-4'!F32,'JURADO-5'!F32)</f>
        <v>0</v>
      </c>
      <c r="P32" s="13">
        <f>+'JURADO-1'!F32+'JURADO-2'!F32+'JURADO-3'!F32+'JURADO-4'!F32+'JURADO-5'!F32-N32-O32</f>
        <v>0</v>
      </c>
      <c r="Q32" s="70">
        <f>MAX('JURADO-1'!G32,'JURADO-2'!G32,'JURADO-3'!G32,'JURADO-4'!G32,'JURADO-5'!G32)</f>
        <v>0</v>
      </c>
      <c r="R32" s="13">
        <f>MIN('JURADO-1'!G32,'JURADO-2'!G32,'JURADO-3'!G32,'JURADO-4'!G32,'JURADO-5'!G32)</f>
        <v>0</v>
      </c>
      <c r="S32" s="12">
        <f>+'JURADO-1'!G32+'JURADO-2'!G32+'JURADO-3'!G32+'JURADO-4'!G32+'JURADO-5'!G32-Q32-R32</f>
        <v>0</v>
      </c>
      <c r="T32" s="66">
        <f>MAX('JURADO-1'!H32,'JURADO-2'!H32,'JURADO-3'!H32,'JURADO-4'!H32,'JURADO-5'!H32)</f>
        <v>0</v>
      </c>
      <c r="U32" s="66">
        <f>MIN('JURADO-1'!H32,'JURADO-2'!H32,'JURADO-3'!H32,'JURADO-4'!H32,'JURADO-5'!H32)</f>
        <v>0</v>
      </c>
      <c r="V32" s="66">
        <f>+'JURADO-1'!H32+'JURADO-2'!H32+'JURADO-3'!H32+'JURADO-4'!H32+'JURADO-5'!H32-T32-U32</f>
        <v>0</v>
      </c>
      <c r="W32" s="66">
        <f t="shared" si="1"/>
        <v>0</v>
      </c>
      <c r="X32" s="65"/>
      <c r="Y32" s="7">
        <f>MAX('JURADO-1'!I32,'JURADO-2'!I32,'JURADO-3'!I32,'JURADO-4'!I32,'JURADO-5'!I32)</f>
        <v>0</v>
      </c>
      <c r="Z32" s="13">
        <f>MIN('JURADO-1'!I32,'JURADO-2'!I32,'JURADO-3'!I32,'JURADO-4'!I32,'JURADO-5'!I32)</f>
        <v>0</v>
      </c>
      <c r="AA32" s="13">
        <f>+'JURADO-1'!I32+'JURADO-2'!I32+'JURADO-3'!I32+'JURADO-4'!I32+'JURADO-5'!I32-Y32-Z32</f>
        <v>0</v>
      </c>
      <c r="AB32" s="70">
        <f>MAX('JURADO-1'!J32,'JURADO-2'!J32,'JURADO-3'!J32,'JURADO-4'!J32,'JURADO-5'!J32)</f>
        <v>0</v>
      </c>
      <c r="AC32" s="13">
        <f>MIN('JURADO-1'!J32,'JURADO-2'!J32,'JURADO-3'!J32,'JURADO-4'!J32,'JURADO-5'!J32)</f>
        <v>0</v>
      </c>
      <c r="AD32" s="12">
        <f>+'JURADO-1'!J32+'JURADO-2'!J32+'JURADO-3'!J32+'JURADO-4'!J32+'JURADO-5'!J32-AB32-AC32</f>
        <v>0</v>
      </c>
      <c r="AE32" s="66">
        <f>MAX('JURADO-1'!K32,'JURADO-2'!K32,'JURADO-3'!K32,'JURADO-4'!K32,'JURADO-5'!K32)</f>
        <v>0</v>
      </c>
      <c r="AF32" s="66">
        <f>MIN('JURADO-1'!K32,'JURADO-2'!K32,'JURADO-3'!K32,'JURADO-4'!K32,'JURADO-5'!K32)</f>
        <v>0</v>
      </c>
      <c r="AG32" s="66">
        <f>+'JURADO-1'!K32+'JURADO-2'!K32+'JURADO-3'!K32+'JURADO-4'!K32+'JURADO-5'!K32-AE32-AF32</f>
        <v>0</v>
      </c>
      <c r="AH32" s="66">
        <f t="shared" si="2"/>
        <v>0</v>
      </c>
      <c r="AI32" s="65"/>
      <c r="AJ32" s="7">
        <f>MAX('JURADO-1'!L32,'JURADO-2'!L32,'JURADO-3'!L32,'JURADO-4'!L32,'JURADO-5'!L32)</f>
        <v>0</v>
      </c>
      <c r="AK32" s="13">
        <f>MIN('JURADO-1'!L32,'JURADO-2'!L32,'JURADO-3'!L32,'JURADO-4'!L32,'JURADO-5'!L32)</f>
        <v>0</v>
      </c>
      <c r="AL32" s="13">
        <f>+'JURADO-1'!L32+'JURADO-2'!L32+'JURADO-3'!L32+'JURADO-4'!L32+'JURADO-5'!L32-AJ32-AK32</f>
        <v>0</v>
      </c>
      <c r="AM32" s="70">
        <f>MAX('JURADO-1'!M32,'JURADO-2'!M32,'JURADO-3'!M32,'JURADO-4'!M32,'JURADO-5'!M32)</f>
        <v>0</v>
      </c>
      <c r="AN32" s="13">
        <f>MIN('JURADO-1'!M32,'JURADO-2'!M32,'JURADO-3'!M32,'JURADO-4'!M32,'JURADO-5'!M32)</f>
        <v>0</v>
      </c>
      <c r="AO32" s="12">
        <f>+'JURADO-1'!M32+'JURADO-2'!M32+'JURADO-3'!M32+'JURADO-4'!M32+'JURADO-5'!M32-AM32-AN32</f>
        <v>0</v>
      </c>
      <c r="AP32" s="66">
        <f>MAX('JURADO-1'!N32,'JURADO-2'!N32,'JURADO-3'!N32,'JURADO-4'!N32,'JURADO-5'!N32)</f>
        <v>0</v>
      </c>
      <c r="AQ32" s="66">
        <f>MIN('JURADO-1'!N32,'JURADO-2'!N32,'JURADO-3'!N32,'JURADO-4'!N32,'JURADO-5'!N32)</f>
        <v>0</v>
      </c>
      <c r="AR32" s="66">
        <f>+'JURADO-1'!N32+'JURADO-2'!N32+'JURADO-3'!N32+'JURADO-4'!N32+'JURADO-5'!N32-AP32-AQ32</f>
        <v>0</v>
      </c>
      <c r="AS32" s="66">
        <f t="shared" si="3"/>
        <v>0</v>
      </c>
      <c r="AT32" s="10"/>
      <c r="AU32" s="7">
        <f>MAX('JURADO-1'!O32,'JURADO-2'!O32,'JURADO-3'!O32,'JURADO-4'!O32,'JURADO-5'!O32)</f>
        <v>0</v>
      </c>
      <c r="AV32" s="13">
        <f>MIN('JURADO-1'!O32,'JURADO-2'!O32,'JURADO-3'!O32,'JURADO-4'!O32,'JURADO-5'!O32)</f>
        <v>0</v>
      </c>
      <c r="AW32" s="9">
        <f>+'JURADO-1'!O32+'JURADO-2'!O32+'JURADO-3'!O32+'JURADO-4'!O32+'JURADO-5'!O32-AU32-AV32</f>
        <v>0</v>
      </c>
      <c r="AX32" s="10"/>
      <c r="AY32" s="7">
        <f>MAX('JURADO-1'!P32,'JURADO-2'!P32,'JURADO-3'!P32,'JURADO-4'!P32,'JURADO-5'!P32)</f>
        <v>0</v>
      </c>
      <c r="AZ32" s="13">
        <f>MIN('JURADO-1'!P32,'JURADO-2'!P32,'JURADO-3'!P32,'JURADO-4'!P32,'JURADO-5'!P32)</f>
        <v>0</v>
      </c>
      <c r="BA32" s="13">
        <f>+'JURADO-1'!P32+'JURADO-2'!P32+'JURADO-3'!P32+'JURADO-4'!P32+'JURADO-5'!P32-AY32-AZ32</f>
        <v>0</v>
      </c>
      <c r="BB32" s="70">
        <f>MAX('JURADO-1'!Q32,'JURADO-2'!Q32,'JURADO-3'!Q32,'JURADO-4'!Q32,'JURADO-5'!Q32)</f>
        <v>0</v>
      </c>
      <c r="BC32" s="13">
        <f>MIN('JURADO-1'!Q32,'JURADO-2'!Q32,'JURADO-3'!Q32,'JURADO-4'!Q32,'JURADO-5'!Q32)</f>
        <v>0</v>
      </c>
      <c r="BD32" s="12">
        <f>+'JURADO-1'!Q32+'JURADO-2'!Q32+'JURADO-3'!Q32+'JURADO-4'!Q32+'JURADO-5'!Q32-BB32-BC32</f>
        <v>0</v>
      </c>
      <c r="BE32" s="66">
        <f>MAX('JURADO-1'!R32,'JURADO-2'!R32,'JURADO-3'!R32,'JURADO-4'!R32,'JURADO-5'!R32)</f>
        <v>0</v>
      </c>
      <c r="BF32" s="66">
        <f>MIN('JURADO-1'!R32,'JURADO-2'!R32,'JURADO-3'!R32,'JURADO-4'!R32,'JURADO-5'!R32)</f>
        <v>0</v>
      </c>
      <c r="BG32" s="66">
        <f>+'JURADO-1'!R32+'JURADO-2'!R32+'JURADO-3'!R32+'JURADO-4'!R32+'JURADO-5'!R32-BE32-BF32</f>
        <v>0</v>
      </c>
      <c r="BH32" s="66">
        <f t="shared" si="4"/>
        <v>0</v>
      </c>
      <c r="BI32" s="10"/>
      <c r="BJ32" s="7">
        <f>MAX('JURADO-1'!S32,'JURADO-2'!S32,'JURADO-3'!S32,'JURADO-4'!S32,'JURADO-5'!S32)</f>
        <v>0</v>
      </c>
      <c r="BK32" s="13">
        <f>MIN('JURADO-1'!S32,'JURADO-2'!S32,'JURADO-3'!S32,'JURADO-4'!S32,'JURADO-5'!S32)</f>
        <v>0</v>
      </c>
      <c r="BL32" s="9">
        <f>+'JURADO-1'!S32+'JURADO-2'!S32+'JURADO-3'!S32+'JURADO-4'!S32+'JURADO-5'!S32-BJ32-BK32</f>
        <v>0</v>
      </c>
      <c r="BM32" s="10"/>
      <c r="BN32" s="7">
        <f>MAX('JURADO-1'!T32,'JURADO-2'!T32,'JURADO-3'!T32,'JURADO-4'!T32,'JURADO-5'!T32)</f>
        <v>0</v>
      </c>
      <c r="BO32" s="13">
        <f>MIN('JURADO-1'!T32,'JURADO-2'!T32,'JURADO-3'!T32,'JURADO-4'!T32,'JURADO-5'!T32)</f>
        <v>0</v>
      </c>
      <c r="BP32" s="13">
        <f>+'JURADO-1'!T32+'JURADO-2'!T32+'JURADO-3'!T32+'JURADO-4'!T32+'JURADO-5'!T32-BN32-BO32</f>
        <v>0</v>
      </c>
      <c r="BQ32" s="70">
        <f>MAX('JURADO-1'!U32,'JURADO-2'!U32,'JURADO-3'!U32,'JURADO-4'!U32,'JURADO-5'!U32)</f>
        <v>0</v>
      </c>
      <c r="BR32" s="13">
        <f>MIN('JURADO-1'!U32,'JURADO-2'!U32,'JURADO-3'!U32,'JURADO-4'!U32,'JURADO-5'!U32)</f>
        <v>0</v>
      </c>
      <c r="BS32" s="12">
        <f>+'JURADO-1'!U32+'JURADO-2'!U32+'JURADO-3'!U32+'JURADO-4'!U32+'JURADO-5'!U32-BQ32-BR32</f>
        <v>0</v>
      </c>
      <c r="BT32" s="66">
        <f>MAX('JURADO-1'!V32,'JURADO-2'!V32,'JURADO-3'!V32,'JURADO-4'!V32,'JURADO-5'!V32)</f>
        <v>0</v>
      </c>
      <c r="BU32" s="66">
        <f>MIN('JURADO-1'!V32,'JURADO-2'!V32,'JURADO-3'!V32,'JURADO-4'!V32,'JURADO-5'!V32)</f>
        <v>0</v>
      </c>
      <c r="BV32" s="66">
        <f>+'JURADO-1'!V32+'JURADO-2'!V32+'JURADO-3'!V32+'JURADO-4'!V32+'JURADO-5'!V32-BT32-BU32</f>
        <v>0</v>
      </c>
      <c r="BW32" s="66">
        <f t="shared" si="5"/>
        <v>0</v>
      </c>
      <c r="BX32" s="10"/>
      <c r="BY32" s="7">
        <f>MAX('JURADO-1'!W32,'JURADO-2'!W32,'JURADO-3'!W32,'JURADO-4'!W32,'JURADO-5'!W32)</f>
        <v>0</v>
      </c>
      <c r="BZ32" s="13">
        <f>MIN('JURADO-1'!W32,'JURADO-2'!W32,'JURADO-3'!W32,'JURADO-4'!W32,'JURADO-5'!W32)</f>
        <v>0</v>
      </c>
      <c r="CA32" s="8">
        <f>+'JURADO-1'!W32+'JURADO-2'!W32+'JURADO-3'!W32+'JURADO-4'!W32+'JURADO-5'!W32-BY32-BZ32</f>
        <v>0</v>
      </c>
      <c r="CB32" s="10"/>
      <c r="CC32" s="7">
        <f>MAX('JURADO-1'!X32,'JURADO-2'!X32,'JURADO-3'!X32,'JURADO-4'!X32,'JURADO-5'!X32)</f>
        <v>0</v>
      </c>
      <c r="CD32" s="13">
        <f>MIN('JURADO-1'!X32,'JURADO-2'!X32,'JURADO-3'!X32,'JURADO-4'!X32,'JURADO-5'!X32)</f>
        <v>0</v>
      </c>
      <c r="CE32" s="8">
        <f>+'JURADO-1'!X32+'JURADO-2'!X32+'JURADO-3'!X32+'JURADO-4'!X32+'JURADO-5'!X32-CC32-CD32</f>
        <v>0</v>
      </c>
      <c r="CF32" s="10"/>
      <c r="CG32" s="7">
        <f>MAX('JURADO-1'!Y32,'JURADO-2'!Y32,'JURADO-3'!Y32,'JURADO-4'!Y32,'JURADO-5'!Y32)</f>
        <v>0</v>
      </c>
      <c r="CH32" s="13">
        <f>MIN('JURADO-1'!Y32,'JURADO-2'!Y32,'JURADO-3'!Y32,'JURADO-4'!Y32,'JURADO-5'!Y32)</f>
        <v>0</v>
      </c>
      <c r="CI32" s="8">
        <f>+'JURADO-1'!Y32+'JURADO-2'!Y32+'JURADO-3'!Y32+'JURADO-4'!Y32+'JURADO-5'!Y32-CG32-CH32</f>
        <v>0</v>
      </c>
      <c r="CJ32" s="10"/>
      <c r="CK32" s="7">
        <f>MAX('JURADO-1'!Z32,'JURADO-2'!Z32,'JURADO-3'!Z32,'JURADO-4'!Z32,'JURADO-5'!Z32)</f>
        <v>0</v>
      </c>
      <c r="CL32" s="13">
        <f>MIN('JURADO-1'!Z32,'JURADO-2'!Z32,'JURADO-3'!Z32,'JURADO-4'!Z32,'JURADO-5'!Z32)</f>
        <v>0</v>
      </c>
      <c r="CM32" s="8">
        <f>+'JURADO-1'!Z32+'JURADO-2'!Z32+'JURADO-3'!Z32+'JURADO-4'!Z32+'JURADO-5'!Z32-CK32-CL32</f>
        <v>0</v>
      </c>
      <c r="CN32" s="10"/>
      <c r="CO32" s="11"/>
      <c r="CP32" s="100">
        <f t="shared" si="6"/>
        <v>0</v>
      </c>
      <c r="CQ32" s="89">
        <v>42404</v>
      </c>
      <c r="CR32" s="44" t="s">
        <v>15</v>
      </c>
      <c r="CS32" s="66"/>
      <c r="CT32" s="88"/>
      <c r="CU32" s="66">
        <f t="shared" si="7"/>
        <v>0</v>
      </c>
      <c r="CV32" s="66">
        <f t="shared" si="8"/>
        <v>0</v>
      </c>
      <c r="CW32" s="66">
        <f t="shared" si="9"/>
        <v>0</v>
      </c>
    </row>
    <row r="33" spans="1:101" ht="31.5" customHeight="1" hidden="1" thickBot="1">
      <c r="A33" s="86">
        <v>28</v>
      </c>
      <c r="B33" s="27"/>
      <c r="C33" s="70">
        <f>MAX('JURADO-1'!C33,'JURADO-2'!C33,'JURADO-3'!C33,'JURADO-4'!C33,'JURADO-5'!C33)</f>
        <v>0</v>
      </c>
      <c r="D33" s="13">
        <f>MIN('JURADO-1'!C33,'JURADO-2'!C33,'JURADO-3'!C33,'JURADO-4'!C33,'JURADO-5'!C33)</f>
        <v>0</v>
      </c>
      <c r="E33" s="12">
        <f>+'JURADO-1'!C33+'JURADO-2'!C33+'JURADO-3'!C33+'JURADO-4'!C33+'JURADO-5'!C33-C33-D33</f>
        <v>0</v>
      </c>
      <c r="F33" s="70">
        <f>MAX('JURADO-1'!D33,'JURADO-2'!D33,'JURADO-3'!D33,'JURADO-4'!D33,'JURADO-5'!D33)</f>
        <v>0</v>
      </c>
      <c r="G33" s="13">
        <f>MIN('JURADO-1'!D33,'JURADO-2'!D33,'JURADO-3'!D33,'JURADO-4'!D33,'JURADO-5'!D33)</f>
        <v>0</v>
      </c>
      <c r="H33" s="12">
        <f>+'JURADO-1'!D33+'JURADO-2'!D33+'JURADO-3'!D33+'JURADO-4'!D33+'JURADO-5'!D33-F33-G33</f>
        <v>0</v>
      </c>
      <c r="I33" s="66">
        <f>MAX('JURADO-1'!E33,'JURADO-2'!E33,'JURADO-3'!E33,'JURADO-4'!E33,'JURADO-5'!E33)</f>
        <v>0</v>
      </c>
      <c r="J33" s="66">
        <f>MIN('JURADO-1'!E33,'JURADO-2'!E33,'JURADO-3'!E33,'JURADO-4'!E33,'JURADO-5'!E33)</f>
        <v>0</v>
      </c>
      <c r="K33" s="66">
        <f>+'JURADO-1'!E33+'JURADO-2'!E33+'JURADO-3'!E33+'JURADO-4'!E33+'JURADO-5'!E33-I33-J33</f>
        <v>0</v>
      </c>
      <c r="L33" s="66">
        <f t="shared" si="0"/>
        <v>0</v>
      </c>
      <c r="M33" s="146"/>
      <c r="N33" s="7">
        <f>MAX('JURADO-1'!F33,'JURADO-2'!F33,'JURADO-3'!F33,'JURADO-4'!F33,'JURADO-5'!F33)</f>
        <v>0</v>
      </c>
      <c r="O33" s="13">
        <f>MIN('JURADO-1'!F33,'JURADO-2'!F33,'JURADO-3'!F33,'JURADO-4'!F33,'JURADO-5'!F33)</f>
        <v>0</v>
      </c>
      <c r="P33" s="13">
        <f>+'JURADO-1'!F33+'JURADO-2'!F33+'JURADO-3'!F33+'JURADO-4'!F33+'JURADO-5'!F33-N33-O33</f>
        <v>0</v>
      </c>
      <c r="Q33" s="70">
        <f>MAX('JURADO-1'!G33,'JURADO-2'!G33,'JURADO-3'!G33,'JURADO-4'!G33,'JURADO-5'!G33)</f>
        <v>0</v>
      </c>
      <c r="R33" s="13">
        <f>MIN('JURADO-1'!G33,'JURADO-2'!G33,'JURADO-3'!G33,'JURADO-4'!G33,'JURADO-5'!G33)</f>
        <v>0</v>
      </c>
      <c r="S33" s="12">
        <f>+'JURADO-1'!G33+'JURADO-2'!G33+'JURADO-3'!G33+'JURADO-4'!G33+'JURADO-5'!G33-Q33-R33</f>
        <v>0</v>
      </c>
      <c r="T33" s="66">
        <f>MAX('JURADO-1'!H33,'JURADO-2'!H33,'JURADO-3'!H33,'JURADO-4'!H33,'JURADO-5'!H33)</f>
        <v>0</v>
      </c>
      <c r="U33" s="66">
        <f>MIN('JURADO-1'!H33,'JURADO-2'!H33,'JURADO-3'!H33,'JURADO-4'!H33,'JURADO-5'!H33)</f>
        <v>0</v>
      </c>
      <c r="V33" s="66">
        <f>+'JURADO-1'!H33+'JURADO-2'!H33+'JURADO-3'!H33+'JURADO-4'!H33+'JURADO-5'!H33-T33-U33</f>
        <v>0</v>
      </c>
      <c r="W33" s="66">
        <f t="shared" si="1"/>
        <v>0</v>
      </c>
      <c r="X33" s="65"/>
      <c r="Y33" s="7">
        <f>MAX('JURADO-1'!I33,'JURADO-2'!I33,'JURADO-3'!I33,'JURADO-4'!I33,'JURADO-5'!I33)</f>
        <v>0</v>
      </c>
      <c r="Z33" s="13">
        <f>MIN('JURADO-1'!I33,'JURADO-2'!I33,'JURADO-3'!I33,'JURADO-4'!I33,'JURADO-5'!I33)</f>
        <v>0</v>
      </c>
      <c r="AA33" s="13">
        <f>+'JURADO-1'!I33+'JURADO-2'!I33+'JURADO-3'!I33+'JURADO-4'!I33+'JURADO-5'!I33-Y33-Z33</f>
        <v>0</v>
      </c>
      <c r="AB33" s="70">
        <f>MAX('JURADO-1'!J33,'JURADO-2'!J33,'JURADO-3'!J33,'JURADO-4'!J33,'JURADO-5'!J33)</f>
        <v>0</v>
      </c>
      <c r="AC33" s="13">
        <f>MIN('JURADO-1'!J33,'JURADO-2'!J33,'JURADO-3'!J33,'JURADO-4'!J33,'JURADO-5'!J33)</f>
        <v>0</v>
      </c>
      <c r="AD33" s="12">
        <f>+'JURADO-1'!J33+'JURADO-2'!J33+'JURADO-3'!J33+'JURADO-4'!J33+'JURADO-5'!J33-AB33-AC33</f>
        <v>0</v>
      </c>
      <c r="AE33" s="66">
        <f>MAX('JURADO-1'!K33,'JURADO-2'!K33,'JURADO-3'!K33,'JURADO-4'!K33,'JURADO-5'!K33)</f>
        <v>0</v>
      </c>
      <c r="AF33" s="66">
        <f>MIN('JURADO-1'!K33,'JURADO-2'!K33,'JURADO-3'!K33,'JURADO-4'!K33,'JURADO-5'!K33)</f>
        <v>0</v>
      </c>
      <c r="AG33" s="66">
        <f>+'JURADO-1'!K33+'JURADO-2'!K33+'JURADO-3'!K33+'JURADO-4'!K33+'JURADO-5'!K33-AE33-AF33</f>
        <v>0</v>
      </c>
      <c r="AH33" s="66">
        <f t="shared" si="2"/>
        <v>0</v>
      </c>
      <c r="AI33" s="65"/>
      <c r="AJ33" s="7">
        <f>MAX('JURADO-1'!L33,'JURADO-2'!L33,'JURADO-3'!L33,'JURADO-4'!L33,'JURADO-5'!L33)</f>
        <v>0</v>
      </c>
      <c r="AK33" s="13">
        <f>MIN('JURADO-1'!L33,'JURADO-2'!L33,'JURADO-3'!L33,'JURADO-4'!L33,'JURADO-5'!L33)</f>
        <v>0</v>
      </c>
      <c r="AL33" s="13">
        <f>+'JURADO-1'!L33+'JURADO-2'!L33+'JURADO-3'!L33+'JURADO-4'!L33+'JURADO-5'!L33-AJ33-AK33</f>
        <v>0</v>
      </c>
      <c r="AM33" s="70">
        <f>MAX('JURADO-1'!M33,'JURADO-2'!M33,'JURADO-3'!M33,'JURADO-4'!M33,'JURADO-5'!M33)</f>
        <v>0</v>
      </c>
      <c r="AN33" s="13">
        <f>MIN('JURADO-1'!M33,'JURADO-2'!M33,'JURADO-3'!M33,'JURADO-4'!M33,'JURADO-5'!M33)</f>
        <v>0</v>
      </c>
      <c r="AO33" s="12">
        <f>+'JURADO-1'!M33+'JURADO-2'!M33+'JURADO-3'!M33+'JURADO-4'!M33+'JURADO-5'!M33-AM33-AN33</f>
        <v>0</v>
      </c>
      <c r="AP33" s="66">
        <f>MAX('JURADO-1'!N33,'JURADO-2'!N33,'JURADO-3'!N33,'JURADO-4'!N33,'JURADO-5'!N33)</f>
        <v>0</v>
      </c>
      <c r="AQ33" s="66">
        <f>MIN('JURADO-1'!N33,'JURADO-2'!N33,'JURADO-3'!N33,'JURADO-4'!N33,'JURADO-5'!N33)</f>
        <v>0</v>
      </c>
      <c r="AR33" s="66">
        <f>+'JURADO-1'!N33+'JURADO-2'!N33+'JURADO-3'!N33+'JURADO-4'!N33+'JURADO-5'!N33-AP33-AQ33</f>
        <v>0</v>
      </c>
      <c r="AS33" s="66">
        <f t="shared" si="3"/>
        <v>0</v>
      </c>
      <c r="AT33" s="10"/>
      <c r="AU33" s="7">
        <f>MAX('JURADO-1'!O33,'JURADO-2'!O33,'JURADO-3'!O33,'JURADO-4'!O33,'JURADO-5'!O33)</f>
        <v>0</v>
      </c>
      <c r="AV33" s="13">
        <f>MIN('JURADO-1'!O33,'JURADO-2'!O33,'JURADO-3'!O33,'JURADO-4'!O33,'JURADO-5'!O33)</f>
        <v>0</v>
      </c>
      <c r="AW33" s="9">
        <f>+'JURADO-1'!O33+'JURADO-2'!O33+'JURADO-3'!O33+'JURADO-4'!O33+'JURADO-5'!O33-AU33-AV33</f>
        <v>0</v>
      </c>
      <c r="AX33" s="10"/>
      <c r="AY33" s="7">
        <f>MAX('JURADO-1'!P33,'JURADO-2'!P33,'JURADO-3'!P33,'JURADO-4'!P33,'JURADO-5'!P33)</f>
        <v>0</v>
      </c>
      <c r="AZ33" s="13">
        <f>MIN('JURADO-1'!P33,'JURADO-2'!P33,'JURADO-3'!P33,'JURADO-4'!P33,'JURADO-5'!P33)</f>
        <v>0</v>
      </c>
      <c r="BA33" s="13">
        <f>+'JURADO-1'!P33+'JURADO-2'!P33+'JURADO-3'!P33+'JURADO-4'!P33+'JURADO-5'!P33-AY33-AZ33</f>
        <v>0</v>
      </c>
      <c r="BB33" s="70">
        <f>MAX('JURADO-1'!Q33,'JURADO-2'!Q33,'JURADO-3'!Q33,'JURADO-4'!Q33,'JURADO-5'!Q33)</f>
        <v>0</v>
      </c>
      <c r="BC33" s="13">
        <f>MIN('JURADO-1'!Q33,'JURADO-2'!Q33,'JURADO-3'!Q33,'JURADO-4'!Q33,'JURADO-5'!Q33)</f>
        <v>0</v>
      </c>
      <c r="BD33" s="12">
        <f>+'JURADO-1'!Q33+'JURADO-2'!Q33+'JURADO-3'!Q33+'JURADO-4'!Q33+'JURADO-5'!Q33-BB33-BC33</f>
        <v>0</v>
      </c>
      <c r="BE33" s="66">
        <f>MAX('JURADO-1'!R33,'JURADO-2'!R33,'JURADO-3'!R33,'JURADO-4'!R33,'JURADO-5'!R33)</f>
        <v>0</v>
      </c>
      <c r="BF33" s="66">
        <f>MIN('JURADO-1'!R33,'JURADO-2'!R33,'JURADO-3'!R33,'JURADO-4'!R33,'JURADO-5'!R33)</f>
        <v>0</v>
      </c>
      <c r="BG33" s="66">
        <f>+'JURADO-1'!R33+'JURADO-2'!R33+'JURADO-3'!R33+'JURADO-4'!R33+'JURADO-5'!R33-BE33-BF33</f>
        <v>0</v>
      </c>
      <c r="BH33" s="66">
        <f t="shared" si="4"/>
        <v>0</v>
      </c>
      <c r="BI33" s="10"/>
      <c r="BJ33" s="7">
        <f>MAX('JURADO-1'!S33,'JURADO-2'!S33,'JURADO-3'!S33,'JURADO-4'!S33,'JURADO-5'!S33)</f>
        <v>0</v>
      </c>
      <c r="BK33" s="13">
        <f>MIN('JURADO-1'!S33,'JURADO-2'!S33,'JURADO-3'!S33,'JURADO-4'!S33,'JURADO-5'!S33)</f>
        <v>0</v>
      </c>
      <c r="BL33" s="9">
        <f>+'JURADO-1'!S33+'JURADO-2'!S33+'JURADO-3'!S33+'JURADO-4'!S33+'JURADO-5'!S33-BJ33-BK33</f>
        <v>0</v>
      </c>
      <c r="BM33" s="10"/>
      <c r="BN33" s="7">
        <f>MAX('JURADO-1'!T33,'JURADO-2'!T33,'JURADO-3'!T33,'JURADO-4'!T33,'JURADO-5'!T33)</f>
        <v>0</v>
      </c>
      <c r="BO33" s="13">
        <f>MIN('JURADO-1'!T33,'JURADO-2'!T33,'JURADO-3'!T33,'JURADO-4'!T33,'JURADO-5'!T33)</f>
        <v>0</v>
      </c>
      <c r="BP33" s="13">
        <f>+'JURADO-1'!T33+'JURADO-2'!T33+'JURADO-3'!T33+'JURADO-4'!T33+'JURADO-5'!T33-BN33-BO33</f>
        <v>0</v>
      </c>
      <c r="BQ33" s="70">
        <f>MAX('JURADO-1'!U33,'JURADO-2'!U33,'JURADO-3'!U33,'JURADO-4'!U33,'JURADO-5'!U33)</f>
        <v>0</v>
      </c>
      <c r="BR33" s="13">
        <f>MIN('JURADO-1'!U33,'JURADO-2'!U33,'JURADO-3'!U33,'JURADO-4'!U33,'JURADO-5'!U33)</f>
        <v>0</v>
      </c>
      <c r="BS33" s="12">
        <f>+'JURADO-1'!U33+'JURADO-2'!U33+'JURADO-3'!U33+'JURADO-4'!U33+'JURADO-5'!U33-BQ33-BR33</f>
        <v>0</v>
      </c>
      <c r="BT33" s="66">
        <f>MAX('JURADO-1'!V33,'JURADO-2'!V33,'JURADO-3'!V33,'JURADO-4'!V33,'JURADO-5'!V33)</f>
        <v>0</v>
      </c>
      <c r="BU33" s="66">
        <f>MIN('JURADO-1'!V33,'JURADO-2'!V33,'JURADO-3'!V33,'JURADO-4'!V33,'JURADO-5'!V33)</f>
        <v>0</v>
      </c>
      <c r="BV33" s="66">
        <f>+'JURADO-1'!V33+'JURADO-2'!V33+'JURADO-3'!V33+'JURADO-4'!V33+'JURADO-5'!V33-BT33-BU33</f>
        <v>0</v>
      </c>
      <c r="BW33" s="66">
        <f t="shared" si="5"/>
        <v>0</v>
      </c>
      <c r="BX33" s="10"/>
      <c r="BY33" s="7">
        <f>MAX('JURADO-1'!W33,'JURADO-2'!W33,'JURADO-3'!W33,'JURADO-4'!W33,'JURADO-5'!W33)</f>
        <v>0</v>
      </c>
      <c r="BZ33" s="13">
        <f>MIN('JURADO-1'!W33,'JURADO-2'!W33,'JURADO-3'!W33,'JURADO-4'!W33,'JURADO-5'!W33)</f>
        <v>0</v>
      </c>
      <c r="CA33" s="8">
        <f>+'JURADO-1'!W33+'JURADO-2'!W33+'JURADO-3'!W33+'JURADO-4'!W33+'JURADO-5'!W33-BY33-BZ33</f>
        <v>0</v>
      </c>
      <c r="CB33" s="10"/>
      <c r="CC33" s="7">
        <f>MAX('JURADO-1'!X33,'JURADO-2'!X33,'JURADO-3'!X33,'JURADO-4'!X33,'JURADO-5'!X33)</f>
        <v>0</v>
      </c>
      <c r="CD33" s="13">
        <f>MIN('JURADO-1'!X33,'JURADO-2'!X33,'JURADO-3'!X33,'JURADO-4'!X33,'JURADO-5'!X33)</f>
        <v>0</v>
      </c>
      <c r="CE33" s="8">
        <f>+'JURADO-1'!X33+'JURADO-2'!X33+'JURADO-3'!X33+'JURADO-4'!X33+'JURADO-5'!X33-CC33-CD33</f>
        <v>0</v>
      </c>
      <c r="CF33" s="10"/>
      <c r="CG33" s="7">
        <f>MAX('JURADO-1'!Y33,'JURADO-2'!Y33,'JURADO-3'!Y33,'JURADO-4'!Y33,'JURADO-5'!Y33)</f>
        <v>0</v>
      </c>
      <c r="CH33" s="13">
        <f>MIN('JURADO-1'!Y33,'JURADO-2'!Y33,'JURADO-3'!Y33,'JURADO-4'!Y33,'JURADO-5'!Y33)</f>
        <v>0</v>
      </c>
      <c r="CI33" s="8">
        <f>+'JURADO-1'!Y33+'JURADO-2'!Y33+'JURADO-3'!Y33+'JURADO-4'!Y33+'JURADO-5'!Y33-CG33-CH33</f>
        <v>0</v>
      </c>
      <c r="CJ33" s="10"/>
      <c r="CK33" s="7">
        <f>MAX('JURADO-1'!Z33,'JURADO-2'!Z33,'JURADO-3'!Z33,'JURADO-4'!Z33,'JURADO-5'!Z33)</f>
        <v>0</v>
      </c>
      <c r="CL33" s="13">
        <f>MIN('JURADO-1'!Z33,'JURADO-2'!Z33,'JURADO-3'!Z33,'JURADO-4'!Z33,'JURADO-5'!Z33)</f>
        <v>0</v>
      </c>
      <c r="CM33" s="8">
        <f>+'JURADO-1'!Z33+'JURADO-2'!Z33+'JURADO-3'!Z33+'JURADO-4'!Z33+'JURADO-5'!Z33-CK33-CL33</f>
        <v>0</v>
      </c>
      <c r="CN33" s="10"/>
      <c r="CO33" s="11"/>
      <c r="CP33" s="100">
        <f t="shared" si="6"/>
        <v>0</v>
      </c>
      <c r="CQ33" s="89">
        <v>42405</v>
      </c>
      <c r="CR33" s="44" t="s">
        <v>15</v>
      </c>
      <c r="CS33" s="66"/>
      <c r="CT33" s="88"/>
      <c r="CU33" s="66">
        <f t="shared" si="7"/>
        <v>0</v>
      </c>
      <c r="CV33" s="66">
        <f t="shared" si="8"/>
        <v>0</v>
      </c>
      <c r="CW33" s="66">
        <f t="shared" si="9"/>
        <v>0</v>
      </c>
    </row>
    <row r="34" spans="1:101" ht="31.5" customHeight="1" hidden="1" thickBot="1">
      <c r="A34" s="85">
        <v>29</v>
      </c>
      <c r="B34" s="27"/>
      <c r="C34" s="70">
        <f>MAX('JURADO-1'!C34,'JURADO-2'!C34,'JURADO-3'!C34,'JURADO-4'!C34,'JURADO-5'!C34)</f>
        <v>0</v>
      </c>
      <c r="D34" s="13">
        <f>MIN('JURADO-1'!C34,'JURADO-2'!C34,'JURADO-3'!C34,'JURADO-4'!C34,'JURADO-5'!C34)</f>
        <v>0</v>
      </c>
      <c r="E34" s="12">
        <f>+'JURADO-1'!C34+'JURADO-2'!C34+'JURADO-3'!C34+'JURADO-4'!C34+'JURADO-5'!C34-C34-D34</f>
        <v>0</v>
      </c>
      <c r="F34" s="70">
        <f>MAX('JURADO-1'!D34,'JURADO-2'!D34,'JURADO-3'!D34,'JURADO-4'!D34,'JURADO-5'!D34)</f>
        <v>0</v>
      </c>
      <c r="G34" s="13">
        <f>MIN('JURADO-1'!D34,'JURADO-2'!D34,'JURADO-3'!D34,'JURADO-4'!D34,'JURADO-5'!D34)</f>
        <v>0</v>
      </c>
      <c r="H34" s="12">
        <f>+'JURADO-1'!D34+'JURADO-2'!D34+'JURADO-3'!D34+'JURADO-4'!D34+'JURADO-5'!D34-F34-G34</f>
        <v>0</v>
      </c>
      <c r="I34" s="66">
        <f>MAX('JURADO-1'!E34,'JURADO-2'!E34,'JURADO-3'!E34,'JURADO-4'!E34,'JURADO-5'!E34)</f>
        <v>0</v>
      </c>
      <c r="J34" s="66">
        <f>MIN('JURADO-1'!E34,'JURADO-2'!E34,'JURADO-3'!E34,'JURADO-4'!E34,'JURADO-5'!E34)</f>
        <v>0</v>
      </c>
      <c r="K34" s="66">
        <f>+'JURADO-1'!E34+'JURADO-2'!E34+'JURADO-3'!E34+'JURADO-4'!E34+'JURADO-5'!E34-I34-J34</f>
        <v>0</v>
      </c>
      <c r="L34" s="66">
        <f t="shared" si="0"/>
        <v>0</v>
      </c>
      <c r="M34" s="146"/>
      <c r="N34" s="7">
        <f>MAX('JURADO-1'!F34,'JURADO-2'!F34,'JURADO-3'!F34,'JURADO-4'!F34,'JURADO-5'!F34)</f>
        <v>0</v>
      </c>
      <c r="O34" s="13">
        <f>MIN('JURADO-1'!F34,'JURADO-2'!F34,'JURADO-3'!F34,'JURADO-4'!F34,'JURADO-5'!F34)</f>
        <v>0</v>
      </c>
      <c r="P34" s="13">
        <f>+'JURADO-1'!F34+'JURADO-2'!F34+'JURADO-3'!F34+'JURADO-4'!F34+'JURADO-5'!F34-N34-O34</f>
        <v>0</v>
      </c>
      <c r="Q34" s="70">
        <f>MAX('JURADO-1'!G34,'JURADO-2'!G34,'JURADO-3'!G34,'JURADO-4'!G34,'JURADO-5'!G34)</f>
        <v>0</v>
      </c>
      <c r="R34" s="13">
        <f>MIN('JURADO-1'!G34,'JURADO-2'!G34,'JURADO-3'!G34,'JURADO-4'!G34,'JURADO-5'!G34)</f>
        <v>0</v>
      </c>
      <c r="S34" s="12">
        <f>+'JURADO-1'!G34+'JURADO-2'!G34+'JURADO-3'!G34+'JURADO-4'!G34+'JURADO-5'!G34-Q34-R34</f>
        <v>0</v>
      </c>
      <c r="T34" s="66">
        <f>MAX('JURADO-1'!H34,'JURADO-2'!H34,'JURADO-3'!H34,'JURADO-4'!H34,'JURADO-5'!H34)</f>
        <v>0</v>
      </c>
      <c r="U34" s="66">
        <f>MIN('JURADO-1'!H34,'JURADO-2'!H34,'JURADO-3'!H34,'JURADO-4'!H34,'JURADO-5'!H34)</f>
        <v>0</v>
      </c>
      <c r="V34" s="66">
        <f>+'JURADO-1'!H34+'JURADO-2'!H34+'JURADO-3'!H34+'JURADO-4'!H34+'JURADO-5'!H34-T34-U34</f>
        <v>0</v>
      </c>
      <c r="W34" s="66">
        <f t="shared" si="1"/>
        <v>0</v>
      </c>
      <c r="X34" s="65"/>
      <c r="Y34" s="7">
        <f>MAX('JURADO-1'!I34,'JURADO-2'!I34,'JURADO-3'!I34,'JURADO-4'!I34,'JURADO-5'!I34)</f>
        <v>0</v>
      </c>
      <c r="Z34" s="13">
        <f>MIN('JURADO-1'!I34,'JURADO-2'!I34,'JURADO-3'!I34,'JURADO-4'!I34,'JURADO-5'!I34)</f>
        <v>0</v>
      </c>
      <c r="AA34" s="13">
        <f>+'JURADO-1'!I34+'JURADO-2'!I34+'JURADO-3'!I34+'JURADO-4'!I34+'JURADO-5'!I34-Y34-Z34</f>
        <v>0</v>
      </c>
      <c r="AB34" s="70">
        <f>MAX('JURADO-1'!J34,'JURADO-2'!J34,'JURADO-3'!J34,'JURADO-4'!J34,'JURADO-5'!J34)</f>
        <v>0</v>
      </c>
      <c r="AC34" s="13">
        <f>MIN('JURADO-1'!J34,'JURADO-2'!J34,'JURADO-3'!J34,'JURADO-4'!J34,'JURADO-5'!J34)</f>
        <v>0</v>
      </c>
      <c r="AD34" s="12">
        <f>+'JURADO-1'!J34+'JURADO-2'!J34+'JURADO-3'!J34+'JURADO-4'!J34+'JURADO-5'!J34-AB34-AC34</f>
        <v>0</v>
      </c>
      <c r="AE34" s="66">
        <f>MAX('JURADO-1'!K34,'JURADO-2'!K34,'JURADO-3'!K34,'JURADO-4'!K34,'JURADO-5'!K34)</f>
        <v>0</v>
      </c>
      <c r="AF34" s="66">
        <f>MIN('JURADO-1'!K34,'JURADO-2'!K34,'JURADO-3'!K34,'JURADO-4'!K34,'JURADO-5'!K34)</f>
        <v>0</v>
      </c>
      <c r="AG34" s="66">
        <f>+'JURADO-1'!K34+'JURADO-2'!K34+'JURADO-3'!K34+'JURADO-4'!K34+'JURADO-5'!K34-AE34-AF34</f>
        <v>0</v>
      </c>
      <c r="AH34" s="66">
        <f t="shared" si="2"/>
        <v>0</v>
      </c>
      <c r="AI34" s="65"/>
      <c r="AJ34" s="7">
        <f>MAX('JURADO-1'!L34,'JURADO-2'!L34,'JURADO-3'!L34,'JURADO-4'!L34,'JURADO-5'!L34)</f>
        <v>0</v>
      </c>
      <c r="AK34" s="13">
        <f>MIN('JURADO-1'!L34,'JURADO-2'!L34,'JURADO-3'!L34,'JURADO-4'!L34,'JURADO-5'!L34)</f>
        <v>0</v>
      </c>
      <c r="AL34" s="13">
        <f>+'JURADO-1'!L34+'JURADO-2'!L34+'JURADO-3'!L34+'JURADO-4'!L34+'JURADO-5'!L34-AJ34-AK34</f>
        <v>0</v>
      </c>
      <c r="AM34" s="70">
        <f>MAX('JURADO-1'!M34,'JURADO-2'!M34,'JURADO-3'!M34,'JURADO-4'!M34,'JURADO-5'!M34)</f>
        <v>0</v>
      </c>
      <c r="AN34" s="13">
        <f>MIN('JURADO-1'!M34,'JURADO-2'!M34,'JURADO-3'!M34,'JURADO-4'!M34,'JURADO-5'!M34)</f>
        <v>0</v>
      </c>
      <c r="AO34" s="12">
        <f>+'JURADO-1'!M34+'JURADO-2'!M34+'JURADO-3'!M34+'JURADO-4'!M34+'JURADO-5'!M34-AM34-AN34</f>
        <v>0</v>
      </c>
      <c r="AP34" s="66">
        <f>MAX('JURADO-1'!N34,'JURADO-2'!N34,'JURADO-3'!N34,'JURADO-4'!N34,'JURADO-5'!N34)</f>
        <v>0</v>
      </c>
      <c r="AQ34" s="66">
        <f>MIN('JURADO-1'!N34,'JURADO-2'!N34,'JURADO-3'!N34,'JURADO-4'!N34,'JURADO-5'!N34)</f>
        <v>0</v>
      </c>
      <c r="AR34" s="66">
        <f>+'JURADO-1'!N34+'JURADO-2'!N34+'JURADO-3'!N34+'JURADO-4'!N34+'JURADO-5'!N34-AP34-AQ34</f>
        <v>0</v>
      </c>
      <c r="AS34" s="66">
        <f t="shared" si="3"/>
        <v>0</v>
      </c>
      <c r="AT34" s="10"/>
      <c r="AU34" s="7">
        <f>MAX('JURADO-1'!O34,'JURADO-2'!O34,'JURADO-3'!O34,'JURADO-4'!O34,'JURADO-5'!O34)</f>
        <v>0</v>
      </c>
      <c r="AV34" s="13">
        <f>MIN('JURADO-1'!O34,'JURADO-2'!O34,'JURADO-3'!O34,'JURADO-4'!O34,'JURADO-5'!O34)</f>
        <v>0</v>
      </c>
      <c r="AW34" s="9">
        <f>+'JURADO-1'!O34+'JURADO-2'!O34+'JURADO-3'!O34+'JURADO-4'!O34+'JURADO-5'!O34-AU34-AV34</f>
        <v>0</v>
      </c>
      <c r="AX34" s="10"/>
      <c r="AY34" s="7">
        <f>MAX('JURADO-1'!P34,'JURADO-2'!P34,'JURADO-3'!P34,'JURADO-4'!P34,'JURADO-5'!P34)</f>
        <v>0</v>
      </c>
      <c r="AZ34" s="13">
        <f>MIN('JURADO-1'!P34,'JURADO-2'!P34,'JURADO-3'!P34,'JURADO-4'!P34,'JURADO-5'!P34)</f>
        <v>0</v>
      </c>
      <c r="BA34" s="13">
        <f>+'JURADO-1'!P34+'JURADO-2'!P34+'JURADO-3'!P34+'JURADO-4'!P34+'JURADO-5'!P34-AY34-AZ34</f>
        <v>0</v>
      </c>
      <c r="BB34" s="70">
        <f>MAX('JURADO-1'!Q34,'JURADO-2'!Q34,'JURADO-3'!Q34,'JURADO-4'!Q34,'JURADO-5'!Q34)</f>
        <v>0</v>
      </c>
      <c r="BC34" s="13">
        <f>MIN('JURADO-1'!Q34,'JURADO-2'!Q34,'JURADO-3'!Q34,'JURADO-4'!Q34,'JURADO-5'!Q34)</f>
        <v>0</v>
      </c>
      <c r="BD34" s="12">
        <f>+'JURADO-1'!Q34+'JURADO-2'!Q34+'JURADO-3'!Q34+'JURADO-4'!Q34+'JURADO-5'!Q34-BB34-BC34</f>
        <v>0</v>
      </c>
      <c r="BE34" s="66">
        <f>MAX('JURADO-1'!R34,'JURADO-2'!R34,'JURADO-3'!R34,'JURADO-4'!R34,'JURADO-5'!R34)</f>
        <v>0</v>
      </c>
      <c r="BF34" s="66">
        <f>MIN('JURADO-1'!R34,'JURADO-2'!R34,'JURADO-3'!R34,'JURADO-4'!R34,'JURADO-5'!R34)</f>
        <v>0</v>
      </c>
      <c r="BG34" s="66">
        <f>+'JURADO-1'!R34+'JURADO-2'!R34+'JURADO-3'!R34+'JURADO-4'!R34+'JURADO-5'!R34-BE34-BF34</f>
        <v>0</v>
      </c>
      <c r="BH34" s="66">
        <f t="shared" si="4"/>
        <v>0</v>
      </c>
      <c r="BI34" s="10"/>
      <c r="BJ34" s="7">
        <f>MAX('JURADO-1'!S34,'JURADO-2'!S34,'JURADO-3'!S34,'JURADO-4'!S34,'JURADO-5'!S34)</f>
        <v>0</v>
      </c>
      <c r="BK34" s="13">
        <f>MIN('JURADO-1'!S34,'JURADO-2'!S34,'JURADO-3'!S34,'JURADO-4'!S34,'JURADO-5'!S34)</f>
        <v>0</v>
      </c>
      <c r="BL34" s="9">
        <f>+'JURADO-1'!S34+'JURADO-2'!S34+'JURADO-3'!S34+'JURADO-4'!S34+'JURADO-5'!S34-BJ34-BK34</f>
        <v>0</v>
      </c>
      <c r="BM34" s="10"/>
      <c r="BN34" s="7">
        <f>MAX('JURADO-1'!T34,'JURADO-2'!T34,'JURADO-3'!T34,'JURADO-4'!T34,'JURADO-5'!T34)</f>
        <v>0</v>
      </c>
      <c r="BO34" s="13">
        <f>MIN('JURADO-1'!T34,'JURADO-2'!T34,'JURADO-3'!T34,'JURADO-4'!T34,'JURADO-5'!T34)</f>
        <v>0</v>
      </c>
      <c r="BP34" s="13">
        <f>+'JURADO-1'!T34+'JURADO-2'!T34+'JURADO-3'!T34+'JURADO-4'!T34+'JURADO-5'!T34-BN34-BO34</f>
        <v>0</v>
      </c>
      <c r="BQ34" s="70">
        <f>MAX('JURADO-1'!U34,'JURADO-2'!U34,'JURADO-3'!U34,'JURADO-4'!U34,'JURADO-5'!U34)</f>
        <v>0</v>
      </c>
      <c r="BR34" s="13">
        <f>MIN('JURADO-1'!U34,'JURADO-2'!U34,'JURADO-3'!U34,'JURADO-4'!U34,'JURADO-5'!U34)</f>
        <v>0</v>
      </c>
      <c r="BS34" s="12">
        <f>+'JURADO-1'!U34+'JURADO-2'!U34+'JURADO-3'!U34+'JURADO-4'!U34+'JURADO-5'!U34-BQ34-BR34</f>
        <v>0</v>
      </c>
      <c r="BT34" s="66">
        <f>MAX('JURADO-1'!V34,'JURADO-2'!V34,'JURADO-3'!V34,'JURADO-4'!V34,'JURADO-5'!V34)</f>
        <v>0</v>
      </c>
      <c r="BU34" s="66">
        <f>MIN('JURADO-1'!V34,'JURADO-2'!V34,'JURADO-3'!V34,'JURADO-4'!V34,'JURADO-5'!V34)</f>
        <v>0</v>
      </c>
      <c r="BV34" s="66">
        <f>+'JURADO-1'!V34+'JURADO-2'!V34+'JURADO-3'!V34+'JURADO-4'!V34+'JURADO-5'!V34-BT34-BU34</f>
        <v>0</v>
      </c>
      <c r="BW34" s="66">
        <f t="shared" si="5"/>
        <v>0</v>
      </c>
      <c r="BX34" s="10"/>
      <c r="BY34" s="7">
        <f>MAX('JURADO-1'!W34,'JURADO-2'!W34,'JURADO-3'!W34,'JURADO-4'!W34,'JURADO-5'!W34)</f>
        <v>0</v>
      </c>
      <c r="BZ34" s="13">
        <f>MIN('JURADO-1'!W34,'JURADO-2'!W34,'JURADO-3'!W34,'JURADO-4'!W34,'JURADO-5'!W34)</f>
        <v>0</v>
      </c>
      <c r="CA34" s="8">
        <f>+'JURADO-1'!W34+'JURADO-2'!W34+'JURADO-3'!W34+'JURADO-4'!W34+'JURADO-5'!W34-BY34-BZ34</f>
        <v>0</v>
      </c>
      <c r="CB34" s="10"/>
      <c r="CC34" s="7">
        <f>MAX('JURADO-1'!X34,'JURADO-2'!X34,'JURADO-3'!X34,'JURADO-4'!X34,'JURADO-5'!X34)</f>
        <v>0</v>
      </c>
      <c r="CD34" s="13">
        <f>MIN('JURADO-1'!X34,'JURADO-2'!X34,'JURADO-3'!X34,'JURADO-4'!X34,'JURADO-5'!X34)</f>
        <v>0</v>
      </c>
      <c r="CE34" s="8">
        <f>+'JURADO-1'!X34+'JURADO-2'!X34+'JURADO-3'!X34+'JURADO-4'!X34+'JURADO-5'!X34-CC34-CD34</f>
        <v>0</v>
      </c>
      <c r="CF34" s="10"/>
      <c r="CG34" s="7">
        <f>MAX('JURADO-1'!Y34,'JURADO-2'!Y34,'JURADO-3'!Y34,'JURADO-4'!Y34,'JURADO-5'!Y34)</f>
        <v>0</v>
      </c>
      <c r="CH34" s="13">
        <f>MIN('JURADO-1'!Y34,'JURADO-2'!Y34,'JURADO-3'!Y34,'JURADO-4'!Y34,'JURADO-5'!Y34)</f>
        <v>0</v>
      </c>
      <c r="CI34" s="8">
        <f>+'JURADO-1'!Y34+'JURADO-2'!Y34+'JURADO-3'!Y34+'JURADO-4'!Y34+'JURADO-5'!Y34-CG34-CH34</f>
        <v>0</v>
      </c>
      <c r="CJ34" s="10"/>
      <c r="CK34" s="7">
        <f>MAX('JURADO-1'!Z34,'JURADO-2'!Z34,'JURADO-3'!Z34,'JURADO-4'!Z34,'JURADO-5'!Z34)</f>
        <v>0</v>
      </c>
      <c r="CL34" s="13">
        <f>MIN('JURADO-1'!Z34,'JURADO-2'!Z34,'JURADO-3'!Z34,'JURADO-4'!Z34,'JURADO-5'!Z34)</f>
        <v>0</v>
      </c>
      <c r="CM34" s="8">
        <f>+'JURADO-1'!Z34+'JURADO-2'!Z34+'JURADO-3'!Z34+'JURADO-4'!Z34+'JURADO-5'!Z34-CK34-CL34</f>
        <v>0</v>
      </c>
      <c r="CN34" s="10"/>
      <c r="CO34" s="11"/>
      <c r="CP34" s="100">
        <f t="shared" si="6"/>
        <v>0</v>
      </c>
      <c r="CQ34" s="89">
        <v>42406</v>
      </c>
      <c r="CR34" s="44" t="s">
        <v>15</v>
      </c>
      <c r="CS34" s="66"/>
      <c r="CT34" s="88"/>
      <c r="CU34" s="66">
        <f t="shared" si="7"/>
        <v>0</v>
      </c>
      <c r="CV34" s="66">
        <f t="shared" si="8"/>
        <v>0</v>
      </c>
      <c r="CW34" s="66">
        <f t="shared" si="9"/>
        <v>0</v>
      </c>
    </row>
    <row r="35" spans="1:101" ht="31.5" customHeight="1" hidden="1" thickBot="1">
      <c r="A35" s="86">
        <v>30</v>
      </c>
      <c r="B35" s="27"/>
      <c r="C35" s="70">
        <f>MAX('JURADO-1'!C35,'JURADO-2'!C35,'JURADO-3'!C35,'JURADO-4'!C35,'JURADO-5'!C35)</f>
        <v>0</v>
      </c>
      <c r="D35" s="13">
        <f>MIN('JURADO-1'!C35,'JURADO-2'!C35,'JURADO-3'!C35,'JURADO-4'!C35,'JURADO-5'!C35)</f>
        <v>0</v>
      </c>
      <c r="E35" s="12">
        <f>+'JURADO-1'!C35+'JURADO-2'!C35+'JURADO-3'!C35+'JURADO-4'!C35+'JURADO-5'!C35-C35-D35</f>
        <v>0</v>
      </c>
      <c r="F35" s="70">
        <f>MAX('JURADO-1'!D35,'JURADO-2'!D35,'JURADO-3'!D35,'JURADO-4'!D35,'JURADO-5'!D35)</f>
        <v>0</v>
      </c>
      <c r="G35" s="13">
        <f>MIN('JURADO-1'!D35,'JURADO-2'!D35,'JURADO-3'!D35,'JURADO-4'!D35,'JURADO-5'!D35)</f>
        <v>0</v>
      </c>
      <c r="H35" s="12">
        <f>+'JURADO-1'!D35+'JURADO-2'!D35+'JURADO-3'!D35+'JURADO-4'!D35+'JURADO-5'!D35-F35-G35</f>
        <v>0</v>
      </c>
      <c r="I35" s="66">
        <f>MAX('JURADO-1'!E35,'JURADO-2'!E35,'JURADO-3'!E35,'JURADO-4'!E35,'JURADO-5'!E35)</f>
        <v>0</v>
      </c>
      <c r="J35" s="66">
        <f>MIN('JURADO-1'!E35,'JURADO-2'!E35,'JURADO-3'!E35,'JURADO-4'!E35,'JURADO-5'!E35)</f>
        <v>0</v>
      </c>
      <c r="K35" s="66">
        <f>+'JURADO-1'!E35+'JURADO-2'!E35+'JURADO-3'!E35+'JURADO-4'!E35+'JURADO-5'!E35-I35-J35</f>
        <v>0</v>
      </c>
      <c r="L35" s="66">
        <f t="shared" si="0"/>
        <v>0</v>
      </c>
      <c r="M35" s="146"/>
      <c r="N35" s="7">
        <f>MAX('JURADO-1'!F35,'JURADO-2'!F35,'JURADO-3'!F35,'JURADO-4'!F35,'JURADO-5'!F35)</f>
        <v>0</v>
      </c>
      <c r="O35" s="13">
        <f>MIN('JURADO-1'!F35,'JURADO-2'!F35,'JURADO-3'!F35,'JURADO-4'!F35,'JURADO-5'!F35)</f>
        <v>0</v>
      </c>
      <c r="P35" s="13">
        <f>+'JURADO-1'!F35+'JURADO-2'!F35+'JURADO-3'!F35+'JURADO-4'!F35+'JURADO-5'!F35-N35-O35</f>
        <v>0</v>
      </c>
      <c r="Q35" s="70">
        <f>MAX('JURADO-1'!G35,'JURADO-2'!G35,'JURADO-3'!G35,'JURADO-4'!G35,'JURADO-5'!G35)</f>
        <v>0</v>
      </c>
      <c r="R35" s="13">
        <f>MIN('JURADO-1'!G35,'JURADO-2'!G35,'JURADO-3'!G35,'JURADO-4'!G35,'JURADO-5'!G35)</f>
        <v>0</v>
      </c>
      <c r="S35" s="12">
        <f>+'JURADO-1'!G35+'JURADO-2'!G35+'JURADO-3'!G35+'JURADO-4'!G35+'JURADO-5'!G35-Q35-R35</f>
        <v>0</v>
      </c>
      <c r="T35" s="66">
        <f>MAX('JURADO-1'!H35,'JURADO-2'!H35,'JURADO-3'!H35,'JURADO-4'!H35,'JURADO-5'!H35)</f>
        <v>0</v>
      </c>
      <c r="U35" s="66">
        <f>MIN('JURADO-1'!H35,'JURADO-2'!H35,'JURADO-3'!H35,'JURADO-4'!H35,'JURADO-5'!H35)</f>
        <v>0</v>
      </c>
      <c r="V35" s="66">
        <f>+'JURADO-1'!H35+'JURADO-2'!H35+'JURADO-3'!H35+'JURADO-4'!H35+'JURADO-5'!H35-T35-U35</f>
        <v>0</v>
      </c>
      <c r="W35" s="66">
        <f t="shared" si="1"/>
        <v>0</v>
      </c>
      <c r="X35" s="65"/>
      <c r="Y35" s="7">
        <f>MAX('JURADO-1'!I35,'JURADO-2'!I35,'JURADO-3'!I35,'JURADO-4'!I35,'JURADO-5'!I35)</f>
        <v>0</v>
      </c>
      <c r="Z35" s="13">
        <f>MIN('JURADO-1'!I35,'JURADO-2'!I35,'JURADO-3'!I35,'JURADO-4'!I35,'JURADO-5'!I35)</f>
        <v>0</v>
      </c>
      <c r="AA35" s="13">
        <f>+'JURADO-1'!I35+'JURADO-2'!I35+'JURADO-3'!I35+'JURADO-4'!I35+'JURADO-5'!I35-Y35-Z35</f>
        <v>0</v>
      </c>
      <c r="AB35" s="70">
        <f>MAX('JURADO-1'!J35,'JURADO-2'!J35,'JURADO-3'!J35,'JURADO-4'!J35,'JURADO-5'!J35)</f>
        <v>0</v>
      </c>
      <c r="AC35" s="13">
        <f>MIN('JURADO-1'!J35,'JURADO-2'!J35,'JURADO-3'!J35,'JURADO-4'!J35,'JURADO-5'!J35)</f>
        <v>0</v>
      </c>
      <c r="AD35" s="12">
        <f>+'JURADO-1'!J35+'JURADO-2'!J35+'JURADO-3'!J35+'JURADO-4'!J35+'JURADO-5'!J35-AB35-AC35</f>
        <v>0</v>
      </c>
      <c r="AE35" s="66">
        <f>MAX('JURADO-1'!K35,'JURADO-2'!K35,'JURADO-3'!K35,'JURADO-4'!K35,'JURADO-5'!K35)</f>
        <v>0</v>
      </c>
      <c r="AF35" s="66">
        <f>MIN('JURADO-1'!K35,'JURADO-2'!K35,'JURADO-3'!K35,'JURADO-4'!K35,'JURADO-5'!K35)</f>
        <v>0</v>
      </c>
      <c r="AG35" s="66">
        <f>+'JURADO-1'!K35+'JURADO-2'!K35+'JURADO-3'!K35+'JURADO-4'!K35+'JURADO-5'!K35-AE35-AF35</f>
        <v>0</v>
      </c>
      <c r="AH35" s="66">
        <f t="shared" si="2"/>
        <v>0</v>
      </c>
      <c r="AI35" s="65"/>
      <c r="AJ35" s="7">
        <f>MAX('JURADO-1'!L35,'JURADO-2'!L35,'JURADO-3'!L35,'JURADO-4'!L35,'JURADO-5'!L35)</f>
        <v>0</v>
      </c>
      <c r="AK35" s="13">
        <f>MIN('JURADO-1'!L35,'JURADO-2'!L35,'JURADO-3'!L35,'JURADO-4'!L35,'JURADO-5'!L35)</f>
        <v>0</v>
      </c>
      <c r="AL35" s="13">
        <f>+'JURADO-1'!L35+'JURADO-2'!L35+'JURADO-3'!L35+'JURADO-4'!L35+'JURADO-5'!L35-AJ35-AK35</f>
        <v>0</v>
      </c>
      <c r="AM35" s="70">
        <f>MAX('JURADO-1'!M35,'JURADO-2'!M35,'JURADO-3'!M35,'JURADO-4'!M35,'JURADO-5'!M35)</f>
        <v>0</v>
      </c>
      <c r="AN35" s="13">
        <f>MIN('JURADO-1'!M35,'JURADO-2'!M35,'JURADO-3'!M35,'JURADO-4'!M35,'JURADO-5'!M35)</f>
        <v>0</v>
      </c>
      <c r="AO35" s="12">
        <f>+'JURADO-1'!M35+'JURADO-2'!M35+'JURADO-3'!M35+'JURADO-4'!M35+'JURADO-5'!M35-AM35-AN35</f>
        <v>0</v>
      </c>
      <c r="AP35" s="66">
        <f>MAX('JURADO-1'!N35,'JURADO-2'!N35,'JURADO-3'!N35,'JURADO-4'!N35,'JURADO-5'!N35)</f>
        <v>0</v>
      </c>
      <c r="AQ35" s="66">
        <f>MIN('JURADO-1'!N35,'JURADO-2'!N35,'JURADO-3'!N35,'JURADO-4'!N35,'JURADO-5'!N35)</f>
        <v>0</v>
      </c>
      <c r="AR35" s="66">
        <f>+'JURADO-1'!N35+'JURADO-2'!N35+'JURADO-3'!N35+'JURADO-4'!N35+'JURADO-5'!N35-AP35-AQ35</f>
        <v>0</v>
      </c>
      <c r="AS35" s="66">
        <f t="shared" si="3"/>
        <v>0</v>
      </c>
      <c r="AT35" s="10"/>
      <c r="AU35" s="7">
        <f>MAX('JURADO-1'!O35,'JURADO-2'!O35,'JURADO-3'!O35,'JURADO-4'!O35,'JURADO-5'!O35)</f>
        <v>0</v>
      </c>
      <c r="AV35" s="13">
        <f>MIN('JURADO-1'!O35,'JURADO-2'!O35,'JURADO-3'!O35,'JURADO-4'!O35,'JURADO-5'!O35)</f>
        <v>0</v>
      </c>
      <c r="AW35" s="9">
        <f>+'JURADO-1'!O35+'JURADO-2'!O35+'JURADO-3'!O35+'JURADO-4'!O35+'JURADO-5'!O35-AU35-AV35</f>
        <v>0</v>
      </c>
      <c r="AX35" s="10"/>
      <c r="AY35" s="7">
        <f>MAX('JURADO-1'!P35,'JURADO-2'!P35,'JURADO-3'!P35,'JURADO-4'!P35,'JURADO-5'!P35)</f>
        <v>0</v>
      </c>
      <c r="AZ35" s="13">
        <f>MIN('JURADO-1'!P35,'JURADO-2'!P35,'JURADO-3'!P35,'JURADO-4'!P35,'JURADO-5'!P35)</f>
        <v>0</v>
      </c>
      <c r="BA35" s="13">
        <f>+'JURADO-1'!P35+'JURADO-2'!P35+'JURADO-3'!P35+'JURADO-4'!P35+'JURADO-5'!P35-AY35-AZ35</f>
        <v>0</v>
      </c>
      <c r="BB35" s="70">
        <f>MAX('JURADO-1'!Q35,'JURADO-2'!Q35,'JURADO-3'!Q35,'JURADO-4'!Q35,'JURADO-5'!Q35)</f>
        <v>0</v>
      </c>
      <c r="BC35" s="13">
        <f>MIN('JURADO-1'!Q35,'JURADO-2'!Q35,'JURADO-3'!Q35,'JURADO-4'!Q35,'JURADO-5'!Q35)</f>
        <v>0</v>
      </c>
      <c r="BD35" s="12">
        <f>+'JURADO-1'!Q35+'JURADO-2'!Q35+'JURADO-3'!Q35+'JURADO-4'!Q35+'JURADO-5'!Q35-BB35-BC35</f>
        <v>0</v>
      </c>
      <c r="BE35" s="66">
        <f>MAX('JURADO-1'!R35,'JURADO-2'!R35,'JURADO-3'!R35,'JURADO-4'!R35,'JURADO-5'!R35)</f>
        <v>0</v>
      </c>
      <c r="BF35" s="66">
        <f>MIN('JURADO-1'!R35,'JURADO-2'!R35,'JURADO-3'!R35,'JURADO-4'!R35,'JURADO-5'!R35)</f>
        <v>0</v>
      </c>
      <c r="BG35" s="66">
        <f>+'JURADO-1'!R35+'JURADO-2'!R35+'JURADO-3'!R35+'JURADO-4'!R35+'JURADO-5'!R35-BE35-BF35</f>
        <v>0</v>
      </c>
      <c r="BH35" s="66">
        <f t="shared" si="4"/>
        <v>0</v>
      </c>
      <c r="BI35" s="10"/>
      <c r="BJ35" s="7">
        <f>MAX('JURADO-1'!S35,'JURADO-2'!S35,'JURADO-3'!S35,'JURADO-4'!S35,'JURADO-5'!S35)</f>
        <v>0</v>
      </c>
      <c r="BK35" s="13">
        <f>MIN('JURADO-1'!S35,'JURADO-2'!S35,'JURADO-3'!S35,'JURADO-4'!S35,'JURADO-5'!S35)</f>
        <v>0</v>
      </c>
      <c r="BL35" s="9">
        <f>+'JURADO-1'!S35+'JURADO-2'!S35+'JURADO-3'!S35+'JURADO-4'!S35+'JURADO-5'!S35-BJ35-BK35</f>
        <v>0</v>
      </c>
      <c r="BM35" s="10"/>
      <c r="BN35" s="7">
        <f>MAX('JURADO-1'!T35,'JURADO-2'!T35,'JURADO-3'!T35,'JURADO-4'!T35,'JURADO-5'!T35)</f>
        <v>0</v>
      </c>
      <c r="BO35" s="13">
        <f>MIN('JURADO-1'!T35,'JURADO-2'!T35,'JURADO-3'!T35,'JURADO-4'!T35,'JURADO-5'!T35)</f>
        <v>0</v>
      </c>
      <c r="BP35" s="13">
        <f>+'JURADO-1'!T35+'JURADO-2'!T35+'JURADO-3'!T35+'JURADO-4'!T35+'JURADO-5'!T35-BN35-BO35</f>
        <v>0</v>
      </c>
      <c r="BQ35" s="70">
        <f>MAX('JURADO-1'!U35,'JURADO-2'!U35,'JURADO-3'!U35,'JURADO-4'!U35,'JURADO-5'!U35)</f>
        <v>0</v>
      </c>
      <c r="BR35" s="13">
        <f>MIN('JURADO-1'!U35,'JURADO-2'!U35,'JURADO-3'!U35,'JURADO-4'!U35,'JURADO-5'!U35)</f>
        <v>0</v>
      </c>
      <c r="BS35" s="12">
        <f>+'JURADO-1'!U35+'JURADO-2'!U35+'JURADO-3'!U35+'JURADO-4'!U35+'JURADO-5'!U35-BQ35-BR35</f>
        <v>0</v>
      </c>
      <c r="BT35" s="66">
        <f>MAX('JURADO-1'!V35,'JURADO-2'!V35,'JURADO-3'!V35,'JURADO-4'!V35,'JURADO-5'!V35)</f>
        <v>0</v>
      </c>
      <c r="BU35" s="66">
        <f>MIN('JURADO-1'!V35,'JURADO-2'!V35,'JURADO-3'!V35,'JURADO-4'!V35,'JURADO-5'!V35)</f>
        <v>0</v>
      </c>
      <c r="BV35" s="66">
        <f>+'JURADO-1'!V35+'JURADO-2'!V35+'JURADO-3'!V35+'JURADO-4'!V35+'JURADO-5'!V35-BT35-BU35</f>
        <v>0</v>
      </c>
      <c r="BW35" s="66">
        <f t="shared" si="5"/>
        <v>0</v>
      </c>
      <c r="BX35" s="10"/>
      <c r="BY35" s="7">
        <f>MAX('JURADO-1'!W35,'JURADO-2'!W35,'JURADO-3'!W35,'JURADO-4'!W35,'JURADO-5'!W35)</f>
        <v>0</v>
      </c>
      <c r="BZ35" s="13">
        <f>MIN('JURADO-1'!W35,'JURADO-2'!W35,'JURADO-3'!W35,'JURADO-4'!W35,'JURADO-5'!W35)</f>
        <v>0</v>
      </c>
      <c r="CA35" s="8">
        <f>+'JURADO-1'!W35+'JURADO-2'!W35+'JURADO-3'!W35+'JURADO-4'!W35+'JURADO-5'!W35-BY35-BZ35</f>
        <v>0</v>
      </c>
      <c r="CB35" s="10"/>
      <c r="CC35" s="7">
        <f>MAX('JURADO-1'!X35,'JURADO-2'!X35,'JURADO-3'!X35,'JURADO-4'!X35,'JURADO-5'!X35)</f>
        <v>0</v>
      </c>
      <c r="CD35" s="13">
        <f>MIN('JURADO-1'!X35,'JURADO-2'!X35,'JURADO-3'!X35,'JURADO-4'!X35,'JURADO-5'!X35)</f>
        <v>0</v>
      </c>
      <c r="CE35" s="8">
        <f>+'JURADO-1'!X35+'JURADO-2'!X35+'JURADO-3'!X35+'JURADO-4'!X35+'JURADO-5'!X35-CC35-CD35</f>
        <v>0</v>
      </c>
      <c r="CF35" s="10"/>
      <c r="CG35" s="7">
        <f>MAX('JURADO-1'!Y35,'JURADO-2'!Y35,'JURADO-3'!Y35,'JURADO-4'!Y35,'JURADO-5'!Y35)</f>
        <v>0</v>
      </c>
      <c r="CH35" s="13">
        <f>MIN('JURADO-1'!Y35,'JURADO-2'!Y35,'JURADO-3'!Y35,'JURADO-4'!Y35,'JURADO-5'!Y35)</f>
        <v>0</v>
      </c>
      <c r="CI35" s="8">
        <f>+'JURADO-1'!Y35+'JURADO-2'!Y35+'JURADO-3'!Y35+'JURADO-4'!Y35+'JURADO-5'!Y35-CG35-CH35</f>
        <v>0</v>
      </c>
      <c r="CJ35" s="10"/>
      <c r="CK35" s="7">
        <f>MAX('JURADO-1'!Z35,'JURADO-2'!Z35,'JURADO-3'!Z35,'JURADO-4'!Z35,'JURADO-5'!Z35)</f>
        <v>0</v>
      </c>
      <c r="CL35" s="13">
        <f>MIN('JURADO-1'!Z35,'JURADO-2'!Z35,'JURADO-3'!Z35,'JURADO-4'!Z35,'JURADO-5'!Z35)</f>
        <v>0</v>
      </c>
      <c r="CM35" s="8">
        <f>+'JURADO-1'!Z35+'JURADO-2'!Z35+'JURADO-3'!Z35+'JURADO-4'!Z35+'JURADO-5'!Z35-CK35-CL35</f>
        <v>0</v>
      </c>
      <c r="CN35" s="10"/>
      <c r="CO35" s="11"/>
      <c r="CP35" s="100">
        <f t="shared" si="6"/>
        <v>0</v>
      </c>
      <c r="CQ35" s="89">
        <v>42407</v>
      </c>
      <c r="CR35" s="44" t="s">
        <v>15</v>
      </c>
      <c r="CS35" s="66"/>
      <c r="CT35" s="88"/>
      <c r="CU35" s="66">
        <f t="shared" si="7"/>
        <v>0</v>
      </c>
      <c r="CV35" s="66">
        <f t="shared" si="8"/>
        <v>0</v>
      </c>
      <c r="CW35" s="66">
        <f t="shared" si="9"/>
        <v>0</v>
      </c>
    </row>
    <row r="36" spans="1:101" ht="31.5" customHeight="1" hidden="1" thickBot="1">
      <c r="A36" s="85">
        <v>31</v>
      </c>
      <c r="B36" s="27"/>
      <c r="C36" s="70">
        <f>MAX('JURADO-1'!C36,'JURADO-2'!C36,'JURADO-3'!C36,'JURADO-4'!C36,'JURADO-5'!C36)</f>
        <v>0</v>
      </c>
      <c r="D36" s="13">
        <f>MIN('JURADO-1'!C36,'JURADO-2'!C36,'JURADO-3'!C36,'JURADO-4'!C36,'JURADO-5'!C36)</f>
        <v>0</v>
      </c>
      <c r="E36" s="12">
        <f>+'JURADO-1'!C36+'JURADO-2'!C36+'JURADO-3'!C36+'JURADO-4'!C36+'JURADO-5'!C36-C36-D36</f>
        <v>0</v>
      </c>
      <c r="F36" s="70">
        <f>MAX('JURADO-1'!D36,'JURADO-2'!D36,'JURADO-3'!D36,'JURADO-4'!D36,'JURADO-5'!D36)</f>
        <v>0</v>
      </c>
      <c r="G36" s="13">
        <f>MIN('JURADO-1'!D36,'JURADO-2'!D36,'JURADO-3'!D36,'JURADO-4'!D36,'JURADO-5'!D36)</f>
        <v>0</v>
      </c>
      <c r="H36" s="12">
        <f>+'JURADO-1'!D36+'JURADO-2'!D36+'JURADO-3'!D36+'JURADO-4'!D36+'JURADO-5'!D36-F36-G36</f>
        <v>0</v>
      </c>
      <c r="I36" s="66">
        <f>MAX('JURADO-1'!E36,'JURADO-2'!E36,'JURADO-3'!E36,'JURADO-4'!E36,'JURADO-5'!E36)</f>
        <v>0</v>
      </c>
      <c r="J36" s="66">
        <f>MIN('JURADO-1'!E36,'JURADO-2'!E36,'JURADO-3'!E36,'JURADO-4'!E36,'JURADO-5'!E36)</f>
        <v>0</v>
      </c>
      <c r="K36" s="66">
        <f>+'JURADO-1'!E36+'JURADO-2'!E36+'JURADO-3'!E36+'JURADO-4'!E36+'JURADO-5'!E36-I36-J36</f>
        <v>0</v>
      </c>
      <c r="L36" s="66">
        <f t="shared" si="0"/>
        <v>0</v>
      </c>
      <c r="M36" s="146"/>
      <c r="N36" s="7">
        <f>MAX('JURADO-1'!F36,'JURADO-2'!F36,'JURADO-3'!F36,'JURADO-4'!F36,'JURADO-5'!F36)</f>
        <v>0</v>
      </c>
      <c r="O36" s="13">
        <f>MIN('JURADO-1'!F36,'JURADO-2'!F36,'JURADO-3'!F36,'JURADO-4'!F36,'JURADO-5'!F36)</f>
        <v>0</v>
      </c>
      <c r="P36" s="13">
        <f>+'JURADO-1'!F36+'JURADO-2'!F36+'JURADO-3'!F36+'JURADO-4'!F36+'JURADO-5'!F36-N36-O36</f>
        <v>0</v>
      </c>
      <c r="Q36" s="70">
        <f>MAX('JURADO-1'!G36,'JURADO-2'!G36,'JURADO-3'!G36,'JURADO-4'!G36,'JURADO-5'!G36)</f>
        <v>0</v>
      </c>
      <c r="R36" s="13">
        <f>MIN('JURADO-1'!G36,'JURADO-2'!G36,'JURADO-3'!G36,'JURADO-4'!G36,'JURADO-5'!G36)</f>
        <v>0</v>
      </c>
      <c r="S36" s="12">
        <f>+'JURADO-1'!G36+'JURADO-2'!G36+'JURADO-3'!G36+'JURADO-4'!G36+'JURADO-5'!G36-Q36-R36</f>
        <v>0</v>
      </c>
      <c r="T36" s="66">
        <f>MAX('JURADO-1'!H36,'JURADO-2'!H36,'JURADO-3'!H36,'JURADO-4'!H36,'JURADO-5'!H36)</f>
        <v>0</v>
      </c>
      <c r="U36" s="66">
        <f>MIN('JURADO-1'!H36,'JURADO-2'!H36,'JURADO-3'!H36,'JURADO-4'!H36,'JURADO-5'!H36)</f>
        <v>0</v>
      </c>
      <c r="V36" s="66">
        <f>+'JURADO-1'!H36+'JURADO-2'!H36+'JURADO-3'!H36+'JURADO-4'!H36+'JURADO-5'!H36-T36-U36</f>
        <v>0</v>
      </c>
      <c r="W36" s="66">
        <f t="shared" si="1"/>
        <v>0</v>
      </c>
      <c r="X36" s="65"/>
      <c r="Y36" s="7">
        <f>MAX('JURADO-1'!I36,'JURADO-2'!I36,'JURADO-3'!I36,'JURADO-4'!I36,'JURADO-5'!I36)</f>
        <v>0</v>
      </c>
      <c r="Z36" s="13">
        <f>MIN('JURADO-1'!I36,'JURADO-2'!I36,'JURADO-3'!I36,'JURADO-4'!I36,'JURADO-5'!I36)</f>
        <v>0</v>
      </c>
      <c r="AA36" s="13">
        <f>+'JURADO-1'!I36+'JURADO-2'!I36+'JURADO-3'!I36+'JURADO-4'!I36+'JURADO-5'!I36-Y36-Z36</f>
        <v>0</v>
      </c>
      <c r="AB36" s="70">
        <f>MAX('JURADO-1'!J36,'JURADO-2'!J36,'JURADO-3'!J36,'JURADO-4'!J36,'JURADO-5'!J36)</f>
        <v>0</v>
      </c>
      <c r="AC36" s="13">
        <f>MIN('JURADO-1'!J36,'JURADO-2'!J36,'JURADO-3'!J36,'JURADO-4'!J36,'JURADO-5'!J36)</f>
        <v>0</v>
      </c>
      <c r="AD36" s="12">
        <f>+'JURADO-1'!J36+'JURADO-2'!J36+'JURADO-3'!J36+'JURADO-4'!J36+'JURADO-5'!J36-AB36-AC36</f>
        <v>0</v>
      </c>
      <c r="AE36" s="66">
        <f>MAX('JURADO-1'!K36,'JURADO-2'!K36,'JURADO-3'!K36,'JURADO-4'!K36,'JURADO-5'!K36)</f>
        <v>0</v>
      </c>
      <c r="AF36" s="66">
        <f>MIN('JURADO-1'!K36,'JURADO-2'!K36,'JURADO-3'!K36,'JURADO-4'!K36,'JURADO-5'!K36)</f>
        <v>0</v>
      </c>
      <c r="AG36" s="66">
        <f>+'JURADO-1'!K36+'JURADO-2'!K36+'JURADO-3'!K36+'JURADO-4'!K36+'JURADO-5'!K36-AE36-AF36</f>
        <v>0</v>
      </c>
      <c r="AH36" s="66">
        <f t="shared" si="2"/>
        <v>0</v>
      </c>
      <c r="AI36" s="65"/>
      <c r="AJ36" s="7">
        <f>MAX('JURADO-1'!L36,'JURADO-2'!L36,'JURADO-3'!L36,'JURADO-4'!L36,'JURADO-5'!L36)</f>
        <v>0</v>
      </c>
      <c r="AK36" s="13">
        <f>MIN('JURADO-1'!L36,'JURADO-2'!L36,'JURADO-3'!L36,'JURADO-4'!L36,'JURADO-5'!L36)</f>
        <v>0</v>
      </c>
      <c r="AL36" s="13">
        <f>+'JURADO-1'!L36+'JURADO-2'!L36+'JURADO-3'!L36+'JURADO-4'!L36+'JURADO-5'!L36-AJ36-AK36</f>
        <v>0</v>
      </c>
      <c r="AM36" s="70">
        <f>MAX('JURADO-1'!M36,'JURADO-2'!M36,'JURADO-3'!M36,'JURADO-4'!M36,'JURADO-5'!M36)</f>
        <v>0</v>
      </c>
      <c r="AN36" s="13">
        <f>MIN('JURADO-1'!M36,'JURADO-2'!M36,'JURADO-3'!M36,'JURADO-4'!M36,'JURADO-5'!M36)</f>
        <v>0</v>
      </c>
      <c r="AO36" s="12">
        <f>+'JURADO-1'!M36+'JURADO-2'!M36+'JURADO-3'!M36+'JURADO-4'!M36+'JURADO-5'!M36-AM36-AN36</f>
        <v>0</v>
      </c>
      <c r="AP36" s="66">
        <f>MAX('JURADO-1'!N36,'JURADO-2'!N36,'JURADO-3'!N36,'JURADO-4'!N36,'JURADO-5'!N36)</f>
        <v>0</v>
      </c>
      <c r="AQ36" s="66">
        <f>MIN('JURADO-1'!N36,'JURADO-2'!N36,'JURADO-3'!N36,'JURADO-4'!N36,'JURADO-5'!N36)</f>
        <v>0</v>
      </c>
      <c r="AR36" s="66">
        <f>+'JURADO-1'!N36+'JURADO-2'!N36+'JURADO-3'!N36+'JURADO-4'!N36+'JURADO-5'!N36-AP36-AQ36</f>
        <v>0</v>
      </c>
      <c r="AS36" s="66">
        <f t="shared" si="3"/>
        <v>0</v>
      </c>
      <c r="AT36" s="10"/>
      <c r="AU36" s="7">
        <f>MAX('JURADO-1'!O36,'JURADO-2'!O36,'JURADO-3'!O36,'JURADO-4'!O36,'JURADO-5'!O36)</f>
        <v>0</v>
      </c>
      <c r="AV36" s="13">
        <f>MIN('JURADO-1'!O36,'JURADO-2'!O36,'JURADO-3'!O36,'JURADO-4'!O36,'JURADO-5'!O36)</f>
        <v>0</v>
      </c>
      <c r="AW36" s="9">
        <f>+'JURADO-1'!O36+'JURADO-2'!O36+'JURADO-3'!O36+'JURADO-4'!O36+'JURADO-5'!O36-AU36-AV36</f>
        <v>0</v>
      </c>
      <c r="AX36" s="10"/>
      <c r="AY36" s="7">
        <f>MAX('JURADO-1'!P36,'JURADO-2'!P36,'JURADO-3'!P36,'JURADO-4'!P36,'JURADO-5'!P36)</f>
        <v>0</v>
      </c>
      <c r="AZ36" s="13">
        <f>MIN('JURADO-1'!P36,'JURADO-2'!P36,'JURADO-3'!P36,'JURADO-4'!P36,'JURADO-5'!P36)</f>
        <v>0</v>
      </c>
      <c r="BA36" s="13">
        <f>+'JURADO-1'!P36+'JURADO-2'!P36+'JURADO-3'!P36+'JURADO-4'!P36+'JURADO-5'!P36-AY36-AZ36</f>
        <v>0</v>
      </c>
      <c r="BB36" s="70">
        <f>MAX('JURADO-1'!Q36,'JURADO-2'!Q36,'JURADO-3'!Q36,'JURADO-4'!Q36,'JURADO-5'!Q36)</f>
        <v>0</v>
      </c>
      <c r="BC36" s="13">
        <f>MIN('JURADO-1'!Q36,'JURADO-2'!Q36,'JURADO-3'!Q36,'JURADO-4'!Q36,'JURADO-5'!Q36)</f>
        <v>0</v>
      </c>
      <c r="BD36" s="12">
        <f>+'JURADO-1'!Q36+'JURADO-2'!Q36+'JURADO-3'!Q36+'JURADO-4'!Q36+'JURADO-5'!Q36-BB36-BC36</f>
        <v>0</v>
      </c>
      <c r="BE36" s="66">
        <f>MAX('JURADO-1'!R36,'JURADO-2'!R36,'JURADO-3'!R36,'JURADO-4'!R36,'JURADO-5'!R36)</f>
        <v>0</v>
      </c>
      <c r="BF36" s="66">
        <f>MIN('JURADO-1'!R36,'JURADO-2'!R36,'JURADO-3'!R36,'JURADO-4'!R36,'JURADO-5'!R36)</f>
        <v>0</v>
      </c>
      <c r="BG36" s="66">
        <f>+'JURADO-1'!R36+'JURADO-2'!R36+'JURADO-3'!R36+'JURADO-4'!R36+'JURADO-5'!R36-BE36-BF36</f>
        <v>0</v>
      </c>
      <c r="BH36" s="66">
        <f t="shared" si="4"/>
        <v>0</v>
      </c>
      <c r="BI36" s="10"/>
      <c r="BJ36" s="7">
        <f>MAX('JURADO-1'!S36,'JURADO-2'!S36,'JURADO-3'!S36,'JURADO-4'!S36,'JURADO-5'!S36)</f>
        <v>0</v>
      </c>
      <c r="BK36" s="13">
        <f>MIN('JURADO-1'!S36,'JURADO-2'!S36,'JURADO-3'!S36,'JURADO-4'!S36,'JURADO-5'!S36)</f>
        <v>0</v>
      </c>
      <c r="BL36" s="9">
        <f>+'JURADO-1'!S36+'JURADO-2'!S36+'JURADO-3'!S36+'JURADO-4'!S36+'JURADO-5'!S36-BJ36-BK36</f>
        <v>0</v>
      </c>
      <c r="BM36" s="10"/>
      <c r="BN36" s="7">
        <f>MAX('JURADO-1'!T36,'JURADO-2'!T36,'JURADO-3'!T36,'JURADO-4'!T36,'JURADO-5'!T36)</f>
        <v>0</v>
      </c>
      <c r="BO36" s="13">
        <f>MIN('JURADO-1'!T36,'JURADO-2'!T36,'JURADO-3'!T36,'JURADO-4'!T36,'JURADO-5'!T36)</f>
        <v>0</v>
      </c>
      <c r="BP36" s="13">
        <f>+'JURADO-1'!T36+'JURADO-2'!T36+'JURADO-3'!T36+'JURADO-4'!T36+'JURADO-5'!T36-BN36-BO36</f>
        <v>0</v>
      </c>
      <c r="BQ36" s="70">
        <f>MAX('JURADO-1'!U36,'JURADO-2'!U36,'JURADO-3'!U36,'JURADO-4'!U36,'JURADO-5'!U36)</f>
        <v>0</v>
      </c>
      <c r="BR36" s="13">
        <f>MIN('JURADO-1'!U36,'JURADO-2'!U36,'JURADO-3'!U36,'JURADO-4'!U36,'JURADO-5'!U36)</f>
        <v>0</v>
      </c>
      <c r="BS36" s="12">
        <f>+'JURADO-1'!U36+'JURADO-2'!U36+'JURADO-3'!U36+'JURADO-4'!U36+'JURADO-5'!U36-BQ36-BR36</f>
        <v>0</v>
      </c>
      <c r="BT36" s="66">
        <f>MAX('JURADO-1'!V36,'JURADO-2'!V36,'JURADO-3'!V36,'JURADO-4'!V36,'JURADO-5'!V36)</f>
        <v>0</v>
      </c>
      <c r="BU36" s="66">
        <f>MIN('JURADO-1'!V36,'JURADO-2'!V36,'JURADO-3'!V36,'JURADO-4'!V36,'JURADO-5'!V36)</f>
        <v>0</v>
      </c>
      <c r="BV36" s="66">
        <f>+'JURADO-1'!V36+'JURADO-2'!V36+'JURADO-3'!V36+'JURADO-4'!V36+'JURADO-5'!V36-BT36-BU36</f>
        <v>0</v>
      </c>
      <c r="BW36" s="66">
        <f t="shared" si="5"/>
        <v>0</v>
      </c>
      <c r="BX36" s="10"/>
      <c r="BY36" s="7">
        <f>MAX('JURADO-1'!W36,'JURADO-2'!W36,'JURADO-3'!W36,'JURADO-4'!W36,'JURADO-5'!W36)</f>
        <v>0</v>
      </c>
      <c r="BZ36" s="13">
        <f>MIN('JURADO-1'!W36,'JURADO-2'!W36,'JURADO-3'!W36,'JURADO-4'!W36,'JURADO-5'!W36)</f>
        <v>0</v>
      </c>
      <c r="CA36" s="8">
        <f>+'JURADO-1'!W36+'JURADO-2'!W36+'JURADO-3'!W36+'JURADO-4'!W36+'JURADO-5'!W36-BY36-BZ36</f>
        <v>0</v>
      </c>
      <c r="CB36" s="10"/>
      <c r="CC36" s="7">
        <f>MAX('JURADO-1'!X36,'JURADO-2'!X36,'JURADO-3'!X36,'JURADO-4'!X36,'JURADO-5'!X36)</f>
        <v>0</v>
      </c>
      <c r="CD36" s="13">
        <f>MIN('JURADO-1'!X36,'JURADO-2'!X36,'JURADO-3'!X36,'JURADO-4'!X36,'JURADO-5'!X36)</f>
        <v>0</v>
      </c>
      <c r="CE36" s="8">
        <f>+'JURADO-1'!X36+'JURADO-2'!X36+'JURADO-3'!X36+'JURADO-4'!X36+'JURADO-5'!X36-CC36-CD36</f>
        <v>0</v>
      </c>
      <c r="CF36" s="10"/>
      <c r="CG36" s="7">
        <f>MAX('JURADO-1'!Y36,'JURADO-2'!Y36,'JURADO-3'!Y36,'JURADO-4'!Y36,'JURADO-5'!Y36)</f>
        <v>0</v>
      </c>
      <c r="CH36" s="13">
        <f>MIN('JURADO-1'!Y36,'JURADO-2'!Y36,'JURADO-3'!Y36,'JURADO-4'!Y36,'JURADO-5'!Y36)</f>
        <v>0</v>
      </c>
      <c r="CI36" s="8">
        <f>+'JURADO-1'!Y36+'JURADO-2'!Y36+'JURADO-3'!Y36+'JURADO-4'!Y36+'JURADO-5'!Y36-CG36-CH36</f>
        <v>0</v>
      </c>
      <c r="CJ36" s="10"/>
      <c r="CK36" s="7">
        <f>MAX('JURADO-1'!Z36,'JURADO-2'!Z36,'JURADO-3'!Z36,'JURADO-4'!Z36,'JURADO-5'!Z36)</f>
        <v>0</v>
      </c>
      <c r="CL36" s="13">
        <f>MIN('JURADO-1'!Z36,'JURADO-2'!Z36,'JURADO-3'!Z36,'JURADO-4'!Z36,'JURADO-5'!Z36)</f>
        <v>0</v>
      </c>
      <c r="CM36" s="8">
        <f>+'JURADO-1'!Z36+'JURADO-2'!Z36+'JURADO-3'!Z36+'JURADO-4'!Z36+'JURADO-5'!Z36-CK36-CL36</f>
        <v>0</v>
      </c>
      <c r="CN36" s="10"/>
      <c r="CO36" s="11"/>
      <c r="CP36" s="100">
        <f t="shared" si="6"/>
        <v>0</v>
      </c>
      <c r="CQ36" s="89">
        <v>42408</v>
      </c>
      <c r="CR36" s="44" t="s">
        <v>15</v>
      </c>
      <c r="CS36" s="66"/>
      <c r="CT36" s="88"/>
      <c r="CU36" s="66">
        <f t="shared" si="7"/>
        <v>0</v>
      </c>
      <c r="CV36" s="66">
        <f t="shared" si="8"/>
        <v>0</v>
      </c>
      <c r="CW36" s="66">
        <f t="shared" si="9"/>
        <v>0</v>
      </c>
    </row>
    <row r="37" spans="1:101" s="2" customFormat="1" ht="31.5" customHeight="1" hidden="1" thickBot="1">
      <c r="A37" s="29">
        <v>32</v>
      </c>
      <c r="B37" s="27"/>
      <c r="C37" s="70">
        <f>MAX('JURADO-1'!C37,'JURADO-2'!C37,'JURADO-3'!C37,'JURADO-4'!C37,'JURADO-5'!C37)</f>
        <v>0</v>
      </c>
      <c r="D37" s="13">
        <f>MIN('JURADO-1'!C37,'JURADO-2'!C37,'JURADO-3'!C37,'JURADO-4'!C37,'JURADO-5'!C37)</f>
        <v>0</v>
      </c>
      <c r="E37" s="12">
        <f>+'JURADO-1'!C37+'JURADO-2'!C37+'JURADO-3'!C37+'JURADO-4'!C37+'JURADO-5'!C37-C37-D37</f>
        <v>0</v>
      </c>
      <c r="F37" s="70">
        <f>MAX('JURADO-1'!D37,'JURADO-2'!D37,'JURADO-3'!D37,'JURADO-4'!D37,'JURADO-5'!D37)</f>
        <v>0</v>
      </c>
      <c r="G37" s="13">
        <f>MIN('JURADO-1'!D37,'JURADO-2'!D37,'JURADO-3'!D37,'JURADO-4'!D37,'JURADO-5'!D37)</f>
        <v>0</v>
      </c>
      <c r="H37" s="12">
        <f>+'JURADO-1'!D37+'JURADO-2'!D37+'JURADO-3'!D37+'JURADO-4'!D37+'JURADO-5'!D37-F37-G37</f>
        <v>0</v>
      </c>
      <c r="I37" s="66">
        <f>MAX('JURADO-1'!E37,'JURADO-2'!E37,'JURADO-3'!E37,'JURADO-4'!E37,'JURADO-5'!E37)</f>
        <v>0</v>
      </c>
      <c r="J37" s="66">
        <f>MIN('JURADO-1'!E37,'JURADO-2'!E37,'JURADO-3'!E37,'JURADO-4'!E37,'JURADO-5'!E37)</f>
        <v>0</v>
      </c>
      <c r="K37" s="66">
        <f>+'JURADO-1'!E37+'JURADO-2'!E37+'JURADO-3'!E37+'JURADO-4'!E37+'JURADO-5'!E37-I37-J37</f>
        <v>0</v>
      </c>
      <c r="L37" s="66">
        <f t="shared" si="0"/>
        <v>0</v>
      </c>
      <c r="M37" s="146"/>
      <c r="N37" s="7">
        <f>MAX('JURADO-1'!F37,'JURADO-2'!F37,'JURADO-3'!F37,'JURADO-4'!F37,'JURADO-5'!F37)</f>
        <v>0</v>
      </c>
      <c r="O37" s="13">
        <f>MIN('JURADO-1'!F37,'JURADO-2'!F37,'JURADO-3'!F37,'JURADO-4'!F37,'JURADO-5'!F37)</f>
        <v>0</v>
      </c>
      <c r="P37" s="13">
        <f>+'JURADO-1'!F37+'JURADO-2'!F37+'JURADO-3'!F37+'JURADO-4'!F37+'JURADO-5'!F37-N37-O37</f>
        <v>0</v>
      </c>
      <c r="Q37" s="70">
        <f>MAX('JURADO-1'!G37,'JURADO-2'!G37,'JURADO-3'!G37,'JURADO-4'!G37,'JURADO-5'!G37)</f>
        <v>0</v>
      </c>
      <c r="R37" s="13">
        <f>MIN('JURADO-1'!G37,'JURADO-2'!G37,'JURADO-3'!G37,'JURADO-4'!G37,'JURADO-5'!G37)</f>
        <v>0</v>
      </c>
      <c r="S37" s="12">
        <f>+'JURADO-1'!G37+'JURADO-2'!G37+'JURADO-3'!G37+'JURADO-4'!G37+'JURADO-5'!G37-Q37-R37</f>
        <v>0</v>
      </c>
      <c r="T37" s="66">
        <f>MAX('JURADO-1'!H37,'JURADO-2'!H37,'JURADO-3'!H37,'JURADO-4'!H37,'JURADO-5'!H37)</f>
        <v>0</v>
      </c>
      <c r="U37" s="66">
        <f>MIN('JURADO-1'!H37,'JURADO-2'!H37,'JURADO-3'!H37,'JURADO-4'!H37,'JURADO-5'!H37)</f>
        <v>0</v>
      </c>
      <c r="V37" s="66">
        <f>+'JURADO-1'!H37+'JURADO-2'!H37+'JURADO-3'!H37+'JURADO-4'!H37+'JURADO-5'!H37-T37-U37</f>
        <v>0</v>
      </c>
      <c r="W37" s="66">
        <f t="shared" si="1"/>
        <v>0</v>
      </c>
      <c r="X37" s="65"/>
      <c r="Y37" s="7">
        <f>MAX('JURADO-1'!I37,'JURADO-2'!I37,'JURADO-3'!I37,'JURADO-4'!I37,'JURADO-5'!I37)</f>
        <v>0</v>
      </c>
      <c r="Z37" s="13">
        <f>MIN('JURADO-1'!I37,'JURADO-2'!I37,'JURADO-3'!I37,'JURADO-4'!I37,'JURADO-5'!I37)</f>
        <v>0</v>
      </c>
      <c r="AA37" s="13">
        <f>+'JURADO-1'!I37+'JURADO-2'!I37+'JURADO-3'!I37+'JURADO-4'!I37+'JURADO-5'!I37-Y37-Z37</f>
        <v>0</v>
      </c>
      <c r="AB37" s="70">
        <f>MAX('JURADO-1'!J37,'JURADO-2'!J37,'JURADO-3'!J37,'JURADO-4'!J37,'JURADO-5'!J37)</f>
        <v>0</v>
      </c>
      <c r="AC37" s="13">
        <f>MIN('JURADO-1'!J37,'JURADO-2'!J37,'JURADO-3'!J37,'JURADO-4'!J37,'JURADO-5'!J37)</f>
        <v>0</v>
      </c>
      <c r="AD37" s="12">
        <f>+'JURADO-1'!J37+'JURADO-2'!J37+'JURADO-3'!J37+'JURADO-4'!J37+'JURADO-5'!J37-AB37-AC37</f>
        <v>0</v>
      </c>
      <c r="AE37" s="66">
        <f>MAX('JURADO-1'!K37,'JURADO-2'!K37,'JURADO-3'!K37,'JURADO-4'!K37,'JURADO-5'!K37)</f>
        <v>0</v>
      </c>
      <c r="AF37" s="66">
        <f>MIN('JURADO-1'!K37,'JURADO-2'!K37,'JURADO-3'!K37,'JURADO-4'!K37,'JURADO-5'!K37)</f>
        <v>0</v>
      </c>
      <c r="AG37" s="66">
        <f>+'JURADO-1'!K37+'JURADO-2'!K37+'JURADO-3'!K37+'JURADO-4'!K37+'JURADO-5'!K37-AE37-AF37</f>
        <v>0</v>
      </c>
      <c r="AH37" s="66">
        <f t="shared" si="2"/>
        <v>0</v>
      </c>
      <c r="AI37" s="65"/>
      <c r="AJ37" s="7">
        <f>MAX('JURADO-1'!L37,'JURADO-2'!L37,'JURADO-3'!L37,'JURADO-4'!L37,'JURADO-5'!L37)</f>
        <v>0</v>
      </c>
      <c r="AK37" s="13">
        <f>MIN('JURADO-1'!L37,'JURADO-2'!L37,'JURADO-3'!L37,'JURADO-4'!L37,'JURADO-5'!L37)</f>
        <v>0</v>
      </c>
      <c r="AL37" s="13">
        <f>+'JURADO-1'!L37+'JURADO-2'!L37+'JURADO-3'!L37+'JURADO-4'!L37+'JURADO-5'!L37-AJ37-AK37</f>
        <v>0</v>
      </c>
      <c r="AM37" s="70">
        <f>MAX('JURADO-1'!M37,'JURADO-2'!M37,'JURADO-3'!M37,'JURADO-4'!M37,'JURADO-5'!M37)</f>
        <v>0</v>
      </c>
      <c r="AN37" s="13">
        <f>MIN('JURADO-1'!M37,'JURADO-2'!M37,'JURADO-3'!M37,'JURADO-4'!M37,'JURADO-5'!M37)</f>
        <v>0</v>
      </c>
      <c r="AO37" s="12">
        <f>+'JURADO-1'!M37+'JURADO-2'!M37+'JURADO-3'!M37+'JURADO-4'!M37+'JURADO-5'!M37-AM37-AN37</f>
        <v>0</v>
      </c>
      <c r="AP37" s="66">
        <f>MAX('JURADO-1'!N37,'JURADO-2'!N37,'JURADO-3'!N37,'JURADO-4'!N37,'JURADO-5'!N37)</f>
        <v>0</v>
      </c>
      <c r="AQ37" s="66">
        <f>MIN('JURADO-1'!N37,'JURADO-2'!N37,'JURADO-3'!N37,'JURADO-4'!N37,'JURADO-5'!N37)</f>
        <v>0</v>
      </c>
      <c r="AR37" s="66">
        <f>+'JURADO-1'!N37+'JURADO-2'!N37+'JURADO-3'!N37+'JURADO-4'!N37+'JURADO-5'!N37-AP37-AQ37</f>
        <v>0</v>
      </c>
      <c r="AS37" s="66">
        <f t="shared" si="3"/>
        <v>0</v>
      </c>
      <c r="AT37" s="10"/>
      <c r="AU37" s="7">
        <f>MAX('JURADO-1'!O37,'JURADO-2'!O37,'JURADO-3'!O37,'JURADO-4'!O37,'JURADO-5'!O37)</f>
        <v>0</v>
      </c>
      <c r="AV37" s="13">
        <f>MIN('JURADO-1'!O37,'JURADO-2'!O37,'JURADO-3'!O37,'JURADO-4'!O37,'JURADO-5'!O37)</f>
        <v>0</v>
      </c>
      <c r="AW37" s="9">
        <f>+'JURADO-1'!O37+'JURADO-2'!O37+'JURADO-3'!O37+'JURADO-4'!O37+'JURADO-5'!O37-AU37-AV37</f>
        <v>0</v>
      </c>
      <c r="AX37" s="10"/>
      <c r="AY37" s="7">
        <f>MAX('JURADO-1'!P37,'JURADO-2'!P37,'JURADO-3'!P37,'JURADO-4'!P37,'JURADO-5'!P37)</f>
        <v>0</v>
      </c>
      <c r="AZ37" s="13">
        <f>MIN('JURADO-1'!P37,'JURADO-2'!P37,'JURADO-3'!P37,'JURADO-4'!P37,'JURADO-5'!P37)</f>
        <v>0</v>
      </c>
      <c r="BA37" s="13">
        <f>+'JURADO-1'!P37+'JURADO-2'!P37+'JURADO-3'!P37+'JURADO-4'!P37+'JURADO-5'!P37-AY37-AZ37</f>
        <v>0</v>
      </c>
      <c r="BB37" s="70">
        <f>MAX('JURADO-1'!Q37,'JURADO-2'!Q37,'JURADO-3'!Q37,'JURADO-4'!Q37,'JURADO-5'!Q37)</f>
        <v>0</v>
      </c>
      <c r="BC37" s="13">
        <f>MIN('JURADO-1'!Q37,'JURADO-2'!Q37,'JURADO-3'!Q37,'JURADO-4'!Q37,'JURADO-5'!Q37)</f>
        <v>0</v>
      </c>
      <c r="BD37" s="12">
        <f>+'JURADO-1'!Q37+'JURADO-2'!Q37+'JURADO-3'!Q37+'JURADO-4'!Q37+'JURADO-5'!Q37-BB37-BC37</f>
        <v>0</v>
      </c>
      <c r="BE37" s="66">
        <f>MAX('JURADO-1'!R37,'JURADO-2'!R37,'JURADO-3'!R37,'JURADO-4'!R37,'JURADO-5'!R37)</f>
        <v>0</v>
      </c>
      <c r="BF37" s="66">
        <f>MIN('JURADO-1'!R37,'JURADO-2'!R37,'JURADO-3'!R37,'JURADO-4'!R37,'JURADO-5'!R37)</f>
        <v>0</v>
      </c>
      <c r="BG37" s="66">
        <f>+'JURADO-1'!R37+'JURADO-2'!R37+'JURADO-3'!R37+'JURADO-4'!R37+'JURADO-5'!R37-BE37-BF37</f>
        <v>0</v>
      </c>
      <c r="BH37" s="66">
        <f t="shared" si="4"/>
        <v>0</v>
      </c>
      <c r="BI37" s="10"/>
      <c r="BJ37" s="7">
        <f>MAX('JURADO-1'!S37,'JURADO-2'!S37,'JURADO-3'!S37,'JURADO-4'!S37,'JURADO-5'!S37)</f>
        <v>0</v>
      </c>
      <c r="BK37" s="13">
        <f>MIN('JURADO-1'!S37,'JURADO-2'!S37,'JURADO-3'!S37,'JURADO-4'!S37,'JURADO-5'!S37)</f>
        <v>0</v>
      </c>
      <c r="BL37" s="9">
        <f>+'JURADO-1'!S37+'JURADO-2'!S37+'JURADO-3'!S37+'JURADO-4'!S37+'JURADO-5'!S37-BJ37-BK37</f>
        <v>0</v>
      </c>
      <c r="BM37" s="10"/>
      <c r="BN37" s="7">
        <f>MAX('JURADO-1'!T37,'JURADO-2'!T37,'JURADO-3'!T37,'JURADO-4'!T37,'JURADO-5'!T37)</f>
        <v>0</v>
      </c>
      <c r="BO37" s="13">
        <f>MIN('JURADO-1'!T37,'JURADO-2'!T37,'JURADO-3'!T37,'JURADO-4'!T37,'JURADO-5'!T37)</f>
        <v>0</v>
      </c>
      <c r="BP37" s="13">
        <f>+'JURADO-1'!T37+'JURADO-2'!T37+'JURADO-3'!T37+'JURADO-4'!T37+'JURADO-5'!T37-BN37-BO37</f>
        <v>0</v>
      </c>
      <c r="BQ37" s="70">
        <f>MAX('JURADO-1'!U37,'JURADO-2'!U37,'JURADO-3'!U37,'JURADO-4'!U37,'JURADO-5'!U37)</f>
        <v>0</v>
      </c>
      <c r="BR37" s="13">
        <f>MIN('JURADO-1'!U37,'JURADO-2'!U37,'JURADO-3'!U37,'JURADO-4'!U37,'JURADO-5'!U37)</f>
        <v>0</v>
      </c>
      <c r="BS37" s="12">
        <f>+'JURADO-1'!U37+'JURADO-2'!U37+'JURADO-3'!U37+'JURADO-4'!U37+'JURADO-5'!U37-BQ37-BR37</f>
        <v>0</v>
      </c>
      <c r="BT37" s="66">
        <f>MAX('JURADO-1'!V37,'JURADO-2'!V37,'JURADO-3'!V37,'JURADO-4'!V37,'JURADO-5'!V37)</f>
        <v>0</v>
      </c>
      <c r="BU37" s="66">
        <f>MIN('JURADO-1'!V37,'JURADO-2'!V37,'JURADO-3'!V37,'JURADO-4'!V37,'JURADO-5'!V37)</f>
        <v>0</v>
      </c>
      <c r="BV37" s="66">
        <f>+'JURADO-1'!V37+'JURADO-2'!V37+'JURADO-3'!V37+'JURADO-4'!V37+'JURADO-5'!V37-BT37-BU37</f>
        <v>0</v>
      </c>
      <c r="BW37" s="66">
        <f t="shared" si="5"/>
        <v>0</v>
      </c>
      <c r="BX37" s="10"/>
      <c r="BY37" s="7">
        <f>MAX('JURADO-1'!W37,'JURADO-2'!W37,'JURADO-3'!W37,'JURADO-4'!W37,'JURADO-5'!W37)</f>
        <v>0</v>
      </c>
      <c r="BZ37" s="13">
        <f>MIN('JURADO-1'!W37,'JURADO-2'!W37,'JURADO-3'!W37,'JURADO-4'!W37,'JURADO-5'!W37)</f>
        <v>0</v>
      </c>
      <c r="CA37" s="8">
        <f>+'JURADO-1'!W37+'JURADO-2'!W37+'JURADO-3'!W37+'JURADO-4'!W37+'JURADO-5'!W37-BY37-BZ37</f>
        <v>0</v>
      </c>
      <c r="CB37" s="10"/>
      <c r="CC37" s="7">
        <f>MAX('JURADO-1'!X37,'JURADO-2'!X37,'JURADO-3'!X37,'JURADO-4'!X37,'JURADO-5'!X37)</f>
        <v>0</v>
      </c>
      <c r="CD37" s="13">
        <f>MIN('JURADO-1'!X37,'JURADO-2'!X37,'JURADO-3'!X37,'JURADO-4'!X37,'JURADO-5'!X37)</f>
        <v>0</v>
      </c>
      <c r="CE37" s="8">
        <f>+'JURADO-1'!X37+'JURADO-2'!X37+'JURADO-3'!X37+'JURADO-4'!X37+'JURADO-5'!X37-CC37-CD37</f>
        <v>0</v>
      </c>
      <c r="CF37" s="10"/>
      <c r="CG37" s="7">
        <f>MAX('JURADO-1'!Y37,'JURADO-2'!Y37,'JURADO-3'!Y37,'JURADO-4'!Y37,'JURADO-5'!Y37)</f>
        <v>0</v>
      </c>
      <c r="CH37" s="13">
        <f>MIN('JURADO-1'!Y37,'JURADO-2'!Y37,'JURADO-3'!Y37,'JURADO-4'!Y37,'JURADO-5'!Y37)</f>
        <v>0</v>
      </c>
      <c r="CI37" s="8">
        <f>+'JURADO-1'!Y37+'JURADO-2'!Y37+'JURADO-3'!Y37+'JURADO-4'!Y37+'JURADO-5'!Y37-CG37-CH37</f>
        <v>0</v>
      </c>
      <c r="CJ37" s="10"/>
      <c r="CK37" s="7">
        <f>MAX('JURADO-1'!Z37,'JURADO-2'!Z37,'JURADO-3'!Z37,'JURADO-4'!Z37,'JURADO-5'!Z37)</f>
        <v>0</v>
      </c>
      <c r="CL37" s="13">
        <f>MIN('JURADO-1'!Z37,'JURADO-2'!Z37,'JURADO-3'!Z37,'JURADO-4'!Z37,'JURADO-5'!Z37)</f>
        <v>0</v>
      </c>
      <c r="CM37" s="8">
        <f>+'JURADO-1'!Z37+'JURADO-2'!Z37+'JURADO-3'!Z37+'JURADO-4'!Z37+'JURADO-5'!Z37-CK37-CL37</f>
        <v>0</v>
      </c>
      <c r="CN37" s="10"/>
      <c r="CO37" s="11"/>
      <c r="CP37" s="100">
        <f t="shared" si="6"/>
        <v>0</v>
      </c>
      <c r="CQ37" s="89">
        <v>42409</v>
      </c>
      <c r="CR37" s="44" t="s">
        <v>15</v>
      </c>
      <c r="CS37" s="66"/>
      <c r="CT37" s="88"/>
      <c r="CU37" s="66">
        <f t="shared" si="7"/>
        <v>0</v>
      </c>
      <c r="CV37" s="66">
        <f t="shared" si="8"/>
        <v>0</v>
      </c>
      <c r="CW37" s="66">
        <f t="shared" si="9"/>
        <v>0</v>
      </c>
    </row>
    <row r="38" spans="1:101" ht="31.5" customHeight="1" hidden="1" thickBot="1">
      <c r="A38" s="85">
        <v>33</v>
      </c>
      <c r="B38" s="82"/>
      <c r="C38" s="70">
        <f>MAX('JURADO-1'!C38,'JURADO-2'!C38,'JURADO-3'!C38,'JURADO-4'!C38,'JURADO-5'!C38)</f>
        <v>0</v>
      </c>
      <c r="D38" s="13">
        <f>MIN('JURADO-1'!C38,'JURADO-2'!C38,'JURADO-3'!C38,'JURADO-4'!C38,'JURADO-5'!C38)</f>
        <v>0</v>
      </c>
      <c r="E38" s="12">
        <f>+'JURADO-1'!C38+'JURADO-2'!C38+'JURADO-3'!C38+'JURADO-4'!C38+'JURADO-5'!C38-C38-D38</f>
        <v>0</v>
      </c>
      <c r="F38" s="70">
        <f>MAX('JURADO-1'!D38,'JURADO-2'!D38,'JURADO-3'!D38,'JURADO-4'!D38,'JURADO-5'!D38)</f>
        <v>0</v>
      </c>
      <c r="G38" s="13">
        <f>MIN('JURADO-1'!D38,'JURADO-2'!D38,'JURADO-3'!D38,'JURADO-4'!D38,'JURADO-5'!D38)</f>
        <v>0</v>
      </c>
      <c r="H38" s="12">
        <f>+'JURADO-1'!D38+'JURADO-2'!D38+'JURADO-3'!D38+'JURADO-4'!D38+'JURADO-5'!D38-F38-G38</f>
        <v>0</v>
      </c>
      <c r="I38" s="66">
        <f>MAX('JURADO-1'!E38,'JURADO-2'!E38,'JURADO-3'!E38,'JURADO-4'!E38,'JURADO-5'!E38)</f>
        <v>0</v>
      </c>
      <c r="J38" s="66">
        <f>MIN('JURADO-1'!E38,'JURADO-2'!E38,'JURADO-3'!E38,'JURADO-4'!E38,'JURADO-5'!E38)</f>
        <v>0</v>
      </c>
      <c r="K38" s="66">
        <f>+'JURADO-1'!E38+'JURADO-2'!E38+'JURADO-3'!E38+'JURADO-4'!E38+'JURADO-5'!E38-I38-J38</f>
        <v>0</v>
      </c>
      <c r="L38" s="66">
        <f t="shared" si="0"/>
        <v>0</v>
      </c>
      <c r="M38" s="146"/>
      <c r="N38" s="7">
        <f>MAX('JURADO-1'!F38,'JURADO-2'!F38,'JURADO-3'!F38,'JURADO-4'!F38,'JURADO-5'!F38)</f>
        <v>0</v>
      </c>
      <c r="O38" s="13">
        <f>MIN('JURADO-1'!F38,'JURADO-2'!F38,'JURADO-3'!F38,'JURADO-4'!F38,'JURADO-5'!F38)</f>
        <v>0</v>
      </c>
      <c r="P38" s="13">
        <f>+'JURADO-1'!F38+'JURADO-2'!F38+'JURADO-3'!F38+'JURADO-4'!F38+'JURADO-5'!F38-N38-O38</f>
        <v>0</v>
      </c>
      <c r="Q38" s="70">
        <f>MAX('JURADO-1'!G38,'JURADO-2'!G38,'JURADO-3'!G38,'JURADO-4'!G38,'JURADO-5'!G38)</f>
        <v>0</v>
      </c>
      <c r="R38" s="13">
        <f>MIN('JURADO-1'!G38,'JURADO-2'!G38,'JURADO-3'!G38,'JURADO-4'!G38,'JURADO-5'!G38)</f>
        <v>0</v>
      </c>
      <c r="S38" s="12">
        <f>+'JURADO-1'!G38+'JURADO-2'!G38+'JURADO-3'!G38+'JURADO-4'!G38+'JURADO-5'!G38-Q38-R38</f>
        <v>0</v>
      </c>
      <c r="T38" s="66">
        <f>MAX('JURADO-1'!H38,'JURADO-2'!H38,'JURADO-3'!H38,'JURADO-4'!H38,'JURADO-5'!H38)</f>
        <v>0</v>
      </c>
      <c r="U38" s="66">
        <f>MIN('JURADO-1'!H38,'JURADO-2'!H38,'JURADO-3'!H38,'JURADO-4'!H38,'JURADO-5'!H38)</f>
        <v>0</v>
      </c>
      <c r="V38" s="66">
        <f>+'JURADO-1'!H38+'JURADO-2'!H38+'JURADO-3'!H38+'JURADO-4'!H38+'JURADO-5'!H38-T38-U38</f>
        <v>0</v>
      </c>
      <c r="W38" s="66">
        <f t="shared" si="1"/>
        <v>0</v>
      </c>
      <c r="X38" s="65"/>
      <c r="Y38" s="7">
        <f>MAX('JURADO-1'!I38,'JURADO-2'!I38,'JURADO-3'!I38,'JURADO-4'!I38,'JURADO-5'!I38)</f>
        <v>0</v>
      </c>
      <c r="Z38" s="13">
        <f>MIN('JURADO-1'!I38,'JURADO-2'!I38,'JURADO-3'!I38,'JURADO-4'!I38,'JURADO-5'!I38)</f>
        <v>0</v>
      </c>
      <c r="AA38" s="13">
        <f>+'JURADO-1'!I38+'JURADO-2'!I38+'JURADO-3'!I38+'JURADO-4'!I38+'JURADO-5'!I38-Y38-Z38</f>
        <v>0</v>
      </c>
      <c r="AB38" s="70">
        <f>MAX('JURADO-1'!J38,'JURADO-2'!J38,'JURADO-3'!J38,'JURADO-4'!J38,'JURADO-5'!J38)</f>
        <v>0</v>
      </c>
      <c r="AC38" s="13">
        <f>MIN('JURADO-1'!J38,'JURADO-2'!J38,'JURADO-3'!J38,'JURADO-4'!J38,'JURADO-5'!J38)</f>
        <v>0</v>
      </c>
      <c r="AD38" s="12">
        <f>+'JURADO-1'!J38+'JURADO-2'!J38+'JURADO-3'!J38+'JURADO-4'!J38+'JURADO-5'!J38-AB38-AC38</f>
        <v>0</v>
      </c>
      <c r="AE38" s="66">
        <f>MAX('JURADO-1'!K38,'JURADO-2'!K38,'JURADO-3'!K38,'JURADO-4'!K38,'JURADO-5'!K38)</f>
        <v>0</v>
      </c>
      <c r="AF38" s="66">
        <f>MIN('JURADO-1'!K38,'JURADO-2'!K38,'JURADO-3'!K38,'JURADO-4'!K38,'JURADO-5'!K38)</f>
        <v>0</v>
      </c>
      <c r="AG38" s="66">
        <f>+'JURADO-1'!K38+'JURADO-2'!K38+'JURADO-3'!K38+'JURADO-4'!K38+'JURADO-5'!K38-AE38-AF38</f>
        <v>0</v>
      </c>
      <c r="AH38" s="66">
        <f t="shared" si="2"/>
        <v>0</v>
      </c>
      <c r="AI38" s="65"/>
      <c r="AJ38" s="7">
        <f>MAX('JURADO-1'!L38,'JURADO-2'!L38,'JURADO-3'!L38,'JURADO-4'!L38,'JURADO-5'!L38)</f>
        <v>0</v>
      </c>
      <c r="AK38" s="13">
        <f>MIN('JURADO-1'!L38,'JURADO-2'!L38,'JURADO-3'!L38,'JURADO-4'!L38,'JURADO-5'!L38)</f>
        <v>0</v>
      </c>
      <c r="AL38" s="13">
        <f>+'JURADO-1'!L38+'JURADO-2'!L38+'JURADO-3'!L38+'JURADO-4'!L38+'JURADO-5'!L38-AJ38-AK38</f>
        <v>0</v>
      </c>
      <c r="AM38" s="70">
        <f>MAX('JURADO-1'!M38,'JURADO-2'!M38,'JURADO-3'!M38,'JURADO-4'!M38,'JURADO-5'!M38)</f>
        <v>0</v>
      </c>
      <c r="AN38" s="13">
        <f>MIN('JURADO-1'!M38,'JURADO-2'!M38,'JURADO-3'!M38,'JURADO-4'!M38,'JURADO-5'!M38)</f>
        <v>0</v>
      </c>
      <c r="AO38" s="12">
        <f>+'JURADO-1'!M38+'JURADO-2'!M38+'JURADO-3'!M38+'JURADO-4'!M38+'JURADO-5'!M38-AM38-AN38</f>
        <v>0</v>
      </c>
      <c r="AP38" s="66">
        <f>MAX('JURADO-1'!N38,'JURADO-2'!N38,'JURADO-3'!N38,'JURADO-4'!N38,'JURADO-5'!N38)</f>
        <v>0</v>
      </c>
      <c r="AQ38" s="66">
        <f>MIN('JURADO-1'!N38,'JURADO-2'!N38,'JURADO-3'!N38,'JURADO-4'!N38,'JURADO-5'!N38)</f>
        <v>0</v>
      </c>
      <c r="AR38" s="66">
        <f>+'JURADO-1'!N38+'JURADO-2'!N38+'JURADO-3'!N38+'JURADO-4'!N38+'JURADO-5'!N38-AP38-AQ38</f>
        <v>0</v>
      </c>
      <c r="AS38" s="66">
        <f t="shared" si="3"/>
        <v>0</v>
      </c>
      <c r="AT38" s="10"/>
      <c r="AU38" s="7">
        <f>MAX('JURADO-1'!O38,'JURADO-2'!O38,'JURADO-3'!O38,'JURADO-4'!O38,'JURADO-5'!O38)</f>
        <v>0</v>
      </c>
      <c r="AV38" s="13">
        <f>MIN('JURADO-1'!O38,'JURADO-2'!O38,'JURADO-3'!O38,'JURADO-4'!O38,'JURADO-5'!O38)</f>
        <v>0</v>
      </c>
      <c r="AW38" s="9">
        <f>+'JURADO-1'!O38+'JURADO-2'!O38+'JURADO-3'!O38+'JURADO-4'!O38+'JURADO-5'!O38-AU38-AV38</f>
        <v>0</v>
      </c>
      <c r="AX38" s="10"/>
      <c r="AY38" s="7">
        <f>MAX('JURADO-1'!P38,'JURADO-2'!P38,'JURADO-3'!P38,'JURADO-4'!P38,'JURADO-5'!P38)</f>
        <v>0</v>
      </c>
      <c r="AZ38" s="13">
        <f>MIN('JURADO-1'!P38,'JURADO-2'!P38,'JURADO-3'!P38,'JURADO-4'!P38,'JURADO-5'!P38)</f>
        <v>0</v>
      </c>
      <c r="BA38" s="13">
        <f>+'JURADO-1'!P38+'JURADO-2'!P38+'JURADO-3'!P38+'JURADO-4'!P38+'JURADO-5'!P38-AY38-AZ38</f>
        <v>0</v>
      </c>
      <c r="BB38" s="70">
        <f>MAX('JURADO-1'!Q38,'JURADO-2'!Q38,'JURADO-3'!Q38,'JURADO-4'!Q38,'JURADO-5'!Q38)</f>
        <v>0</v>
      </c>
      <c r="BC38" s="13">
        <f>MIN('JURADO-1'!Q38,'JURADO-2'!Q38,'JURADO-3'!Q38,'JURADO-4'!Q38,'JURADO-5'!Q38)</f>
        <v>0</v>
      </c>
      <c r="BD38" s="12">
        <f>+'JURADO-1'!Q38+'JURADO-2'!Q38+'JURADO-3'!Q38+'JURADO-4'!Q38+'JURADO-5'!Q38-BB38-BC38</f>
        <v>0</v>
      </c>
      <c r="BE38" s="66">
        <f>MAX('JURADO-1'!R38,'JURADO-2'!R38,'JURADO-3'!R38,'JURADO-4'!R38,'JURADO-5'!R38)</f>
        <v>0</v>
      </c>
      <c r="BF38" s="66">
        <f>MIN('JURADO-1'!R38,'JURADO-2'!R38,'JURADO-3'!R38,'JURADO-4'!R38,'JURADO-5'!R38)</f>
        <v>0</v>
      </c>
      <c r="BG38" s="66">
        <f>+'JURADO-1'!R38+'JURADO-2'!R38+'JURADO-3'!R38+'JURADO-4'!R38+'JURADO-5'!R38-BE38-BF38</f>
        <v>0</v>
      </c>
      <c r="BH38" s="66">
        <f t="shared" si="4"/>
        <v>0</v>
      </c>
      <c r="BI38" s="10"/>
      <c r="BJ38" s="7">
        <f>MAX('JURADO-1'!S38,'JURADO-2'!S38,'JURADO-3'!S38,'JURADO-4'!S38,'JURADO-5'!S38)</f>
        <v>0</v>
      </c>
      <c r="BK38" s="13">
        <f>MIN('JURADO-1'!S38,'JURADO-2'!S38,'JURADO-3'!S38,'JURADO-4'!S38,'JURADO-5'!S38)</f>
        <v>0</v>
      </c>
      <c r="BL38" s="9">
        <f>+'JURADO-1'!S38+'JURADO-2'!S38+'JURADO-3'!S38+'JURADO-4'!S38+'JURADO-5'!S38-BJ38-BK38</f>
        <v>0</v>
      </c>
      <c r="BM38" s="10"/>
      <c r="BN38" s="7">
        <f>MAX('JURADO-1'!T38,'JURADO-2'!T38,'JURADO-3'!T38,'JURADO-4'!T38,'JURADO-5'!T38)</f>
        <v>0</v>
      </c>
      <c r="BO38" s="13">
        <f>MIN('JURADO-1'!T38,'JURADO-2'!T38,'JURADO-3'!T38,'JURADO-4'!T38,'JURADO-5'!T38)</f>
        <v>0</v>
      </c>
      <c r="BP38" s="13">
        <f>+'JURADO-1'!T38+'JURADO-2'!T38+'JURADO-3'!T38+'JURADO-4'!T38+'JURADO-5'!T38-BN38-BO38</f>
        <v>0</v>
      </c>
      <c r="BQ38" s="70">
        <f>MAX('JURADO-1'!U38,'JURADO-2'!U38,'JURADO-3'!U38,'JURADO-4'!U38,'JURADO-5'!U38)</f>
        <v>0</v>
      </c>
      <c r="BR38" s="13">
        <f>MIN('JURADO-1'!U38,'JURADO-2'!U38,'JURADO-3'!U38,'JURADO-4'!U38,'JURADO-5'!U38)</f>
        <v>0</v>
      </c>
      <c r="BS38" s="12">
        <f>+'JURADO-1'!U38+'JURADO-2'!U38+'JURADO-3'!U38+'JURADO-4'!U38+'JURADO-5'!U38-BQ38-BR38</f>
        <v>0</v>
      </c>
      <c r="BT38" s="66">
        <f>MAX('JURADO-1'!V38,'JURADO-2'!V38,'JURADO-3'!V38,'JURADO-4'!V38,'JURADO-5'!V38)</f>
        <v>0</v>
      </c>
      <c r="BU38" s="66">
        <f>MIN('JURADO-1'!V38,'JURADO-2'!V38,'JURADO-3'!V38,'JURADO-4'!V38,'JURADO-5'!V38)</f>
        <v>0</v>
      </c>
      <c r="BV38" s="66">
        <f>+'JURADO-1'!V38+'JURADO-2'!V38+'JURADO-3'!V38+'JURADO-4'!V38+'JURADO-5'!V38-BT38-BU38</f>
        <v>0</v>
      </c>
      <c r="BW38" s="66">
        <f t="shared" si="5"/>
        <v>0</v>
      </c>
      <c r="BX38" s="10"/>
      <c r="BY38" s="7">
        <f>MAX('JURADO-1'!W38,'JURADO-2'!W38,'JURADO-3'!W38,'JURADO-4'!W38,'JURADO-5'!W38)</f>
        <v>0</v>
      </c>
      <c r="BZ38" s="13">
        <f>MIN('JURADO-1'!W38,'JURADO-2'!W38,'JURADO-3'!W38,'JURADO-4'!W38,'JURADO-5'!W38)</f>
        <v>0</v>
      </c>
      <c r="CA38" s="8">
        <f>+'JURADO-1'!W38+'JURADO-2'!W38+'JURADO-3'!W38+'JURADO-4'!W38+'JURADO-5'!W38-BY38-BZ38</f>
        <v>0</v>
      </c>
      <c r="CB38" s="10"/>
      <c r="CC38" s="7">
        <f>MAX('JURADO-1'!X38,'JURADO-2'!X38,'JURADO-3'!X38,'JURADO-4'!X38,'JURADO-5'!X38)</f>
        <v>0</v>
      </c>
      <c r="CD38" s="13">
        <f>MIN('JURADO-1'!X38,'JURADO-2'!X38,'JURADO-3'!X38,'JURADO-4'!X38,'JURADO-5'!X38)</f>
        <v>0</v>
      </c>
      <c r="CE38" s="8">
        <f>+'JURADO-1'!X38+'JURADO-2'!X38+'JURADO-3'!X38+'JURADO-4'!X38+'JURADO-5'!X38-CC38-CD38</f>
        <v>0</v>
      </c>
      <c r="CF38" s="10"/>
      <c r="CG38" s="7">
        <f>MAX('JURADO-1'!Y38,'JURADO-2'!Y38,'JURADO-3'!Y38,'JURADO-4'!Y38,'JURADO-5'!Y38)</f>
        <v>0</v>
      </c>
      <c r="CH38" s="13">
        <f>MIN('JURADO-1'!Y38,'JURADO-2'!Y38,'JURADO-3'!Y38,'JURADO-4'!Y38,'JURADO-5'!Y38)</f>
        <v>0</v>
      </c>
      <c r="CI38" s="8">
        <f>+'JURADO-1'!Y38+'JURADO-2'!Y38+'JURADO-3'!Y38+'JURADO-4'!Y38+'JURADO-5'!Y38-CG38-CH38</f>
        <v>0</v>
      </c>
      <c r="CJ38" s="10"/>
      <c r="CK38" s="7">
        <f>MAX('JURADO-1'!Z38,'JURADO-2'!Z38,'JURADO-3'!Z38,'JURADO-4'!Z38,'JURADO-5'!Z38)</f>
        <v>0</v>
      </c>
      <c r="CL38" s="13">
        <f>MIN('JURADO-1'!Z38,'JURADO-2'!Z38,'JURADO-3'!Z38,'JURADO-4'!Z38,'JURADO-5'!Z38)</f>
        <v>0</v>
      </c>
      <c r="CM38" s="8">
        <f>+'JURADO-1'!Z38+'JURADO-2'!Z38+'JURADO-3'!Z38+'JURADO-4'!Z38+'JURADO-5'!Z38-CK38-CL38</f>
        <v>0</v>
      </c>
      <c r="CN38" s="10"/>
      <c r="CO38" s="11"/>
      <c r="CP38" s="100">
        <f t="shared" si="6"/>
        <v>0</v>
      </c>
      <c r="CQ38" s="89">
        <v>42410</v>
      </c>
      <c r="CR38" s="44" t="s">
        <v>15</v>
      </c>
      <c r="CS38" s="66"/>
      <c r="CT38" s="88"/>
      <c r="CU38" s="66">
        <f t="shared" si="7"/>
        <v>0</v>
      </c>
      <c r="CV38" s="66">
        <f t="shared" si="8"/>
        <v>0</v>
      </c>
      <c r="CW38" s="66">
        <f t="shared" si="9"/>
        <v>0</v>
      </c>
    </row>
    <row r="39" spans="1:101" ht="31.5" customHeight="1" hidden="1" thickBot="1">
      <c r="A39" s="86">
        <v>34</v>
      </c>
      <c r="B39" s="79"/>
      <c r="C39" s="70">
        <f>MAX('JURADO-1'!C39,'JURADO-2'!C39,'JURADO-3'!C39,'JURADO-4'!C39,'JURADO-5'!C39)</f>
        <v>0</v>
      </c>
      <c r="D39" s="13">
        <f>MIN('JURADO-1'!C39,'JURADO-2'!C39,'JURADO-3'!C39,'JURADO-4'!C39,'JURADO-5'!C39)</f>
        <v>0</v>
      </c>
      <c r="E39" s="12">
        <f>+'JURADO-1'!C39+'JURADO-2'!C39+'JURADO-3'!C39+'JURADO-4'!C39+'JURADO-5'!C39-C39-D39</f>
        <v>0</v>
      </c>
      <c r="F39" s="70">
        <f>MAX('JURADO-1'!D39,'JURADO-2'!D39,'JURADO-3'!D39,'JURADO-4'!D39,'JURADO-5'!D39)</f>
        <v>0</v>
      </c>
      <c r="G39" s="13">
        <f>MIN('JURADO-1'!D39,'JURADO-2'!D39,'JURADO-3'!D39,'JURADO-4'!D39,'JURADO-5'!D39)</f>
        <v>0</v>
      </c>
      <c r="H39" s="12">
        <f>+'JURADO-1'!D39+'JURADO-2'!D39+'JURADO-3'!D39+'JURADO-4'!D39+'JURADO-5'!D39-F39-G39</f>
        <v>0</v>
      </c>
      <c r="I39" s="66">
        <f>MAX('JURADO-1'!E39,'JURADO-2'!E39,'JURADO-3'!E39,'JURADO-4'!E39,'JURADO-5'!E39)</f>
        <v>0</v>
      </c>
      <c r="J39" s="66">
        <f>MIN('JURADO-1'!E39,'JURADO-2'!E39,'JURADO-3'!E39,'JURADO-4'!E39,'JURADO-5'!E39)</f>
        <v>0</v>
      </c>
      <c r="K39" s="66">
        <f>+'JURADO-1'!E39+'JURADO-2'!E39+'JURADO-3'!E39+'JURADO-4'!E39+'JURADO-5'!E39-I39-J39</f>
        <v>0</v>
      </c>
      <c r="L39" s="66">
        <f t="shared" si="0"/>
        <v>0</v>
      </c>
      <c r="M39" s="146"/>
      <c r="N39" s="7">
        <f>MAX('JURADO-1'!F39,'JURADO-2'!F39,'JURADO-3'!F39,'JURADO-4'!F39,'JURADO-5'!F39)</f>
        <v>0</v>
      </c>
      <c r="O39" s="13">
        <f>MIN('JURADO-1'!F39,'JURADO-2'!F39,'JURADO-3'!F39,'JURADO-4'!F39,'JURADO-5'!F39)</f>
        <v>0</v>
      </c>
      <c r="P39" s="13">
        <f>+'JURADO-1'!F39+'JURADO-2'!F39+'JURADO-3'!F39+'JURADO-4'!F39+'JURADO-5'!F39-N39-O39</f>
        <v>0</v>
      </c>
      <c r="Q39" s="70">
        <f>MAX('JURADO-1'!G39,'JURADO-2'!G39,'JURADO-3'!G39,'JURADO-4'!G39,'JURADO-5'!G39)</f>
        <v>0</v>
      </c>
      <c r="R39" s="13">
        <f>MIN('JURADO-1'!G39,'JURADO-2'!G39,'JURADO-3'!G39,'JURADO-4'!G39,'JURADO-5'!G39)</f>
        <v>0</v>
      </c>
      <c r="S39" s="12">
        <f>+'JURADO-1'!G39+'JURADO-2'!G39+'JURADO-3'!G39+'JURADO-4'!G39+'JURADO-5'!G39-Q39-R39</f>
        <v>0</v>
      </c>
      <c r="T39" s="66">
        <f>MAX('JURADO-1'!H39,'JURADO-2'!H39,'JURADO-3'!H39,'JURADO-4'!H39,'JURADO-5'!H39)</f>
        <v>0</v>
      </c>
      <c r="U39" s="66">
        <f>MIN('JURADO-1'!H39,'JURADO-2'!H39,'JURADO-3'!H39,'JURADO-4'!H39,'JURADO-5'!H39)</f>
        <v>0</v>
      </c>
      <c r="V39" s="66">
        <f>+'JURADO-1'!H39+'JURADO-2'!H39+'JURADO-3'!H39+'JURADO-4'!H39+'JURADO-5'!H39-T39-U39</f>
        <v>0</v>
      </c>
      <c r="W39" s="66">
        <f t="shared" si="1"/>
        <v>0</v>
      </c>
      <c r="X39" s="65"/>
      <c r="Y39" s="7">
        <f>MAX('JURADO-1'!I39,'JURADO-2'!I39,'JURADO-3'!I39,'JURADO-4'!I39,'JURADO-5'!I39)</f>
        <v>0</v>
      </c>
      <c r="Z39" s="13">
        <f>MIN('JURADO-1'!I39,'JURADO-2'!I39,'JURADO-3'!I39,'JURADO-4'!I39,'JURADO-5'!I39)</f>
        <v>0</v>
      </c>
      <c r="AA39" s="13">
        <f>+'JURADO-1'!I39+'JURADO-2'!I39+'JURADO-3'!I39+'JURADO-4'!I39+'JURADO-5'!I39-Y39-Z39</f>
        <v>0</v>
      </c>
      <c r="AB39" s="70">
        <f>MAX('JURADO-1'!J39,'JURADO-2'!J39,'JURADO-3'!J39,'JURADO-4'!J39,'JURADO-5'!J39)</f>
        <v>0</v>
      </c>
      <c r="AC39" s="13">
        <f>MIN('JURADO-1'!J39,'JURADO-2'!J39,'JURADO-3'!J39,'JURADO-4'!J39,'JURADO-5'!J39)</f>
        <v>0</v>
      </c>
      <c r="AD39" s="12">
        <f>+'JURADO-1'!J39+'JURADO-2'!J39+'JURADO-3'!J39+'JURADO-4'!J39+'JURADO-5'!J39-AB39-AC39</f>
        <v>0</v>
      </c>
      <c r="AE39" s="66">
        <f>MAX('JURADO-1'!K39,'JURADO-2'!K39,'JURADO-3'!K39,'JURADO-4'!K39,'JURADO-5'!K39)</f>
        <v>0</v>
      </c>
      <c r="AF39" s="66">
        <f>MIN('JURADO-1'!K39,'JURADO-2'!K39,'JURADO-3'!K39,'JURADO-4'!K39,'JURADO-5'!K39)</f>
        <v>0</v>
      </c>
      <c r="AG39" s="66">
        <f>+'JURADO-1'!K39+'JURADO-2'!K39+'JURADO-3'!K39+'JURADO-4'!K39+'JURADO-5'!K39-AE39-AF39</f>
        <v>0</v>
      </c>
      <c r="AH39" s="66">
        <f t="shared" si="2"/>
        <v>0</v>
      </c>
      <c r="AI39" s="65"/>
      <c r="AJ39" s="7">
        <f>MAX('JURADO-1'!L39,'JURADO-2'!L39,'JURADO-3'!L39,'JURADO-4'!L39,'JURADO-5'!L39)</f>
        <v>0</v>
      </c>
      <c r="AK39" s="13">
        <f>MIN('JURADO-1'!L39,'JURADO-2'!L39,'JURADO-3'!L39,'JURADO-4'!L39,'JURADO-5'!L39)</f>
        <v>0</v>
      </c>
      <c r="AL39" s="13">
        <f>+'JURADO-1'!L39+'JURADO-2'!L39+'JURADO-3'!L39+'JURADO-4'!L39+'JURADO-5'!L39-AJ39-AK39</f>
        <v>0</v>
      </c>
      <c r="AM39" s="70">
        <f>MAX('JURADO-1'!M39,'JURADO-2'!M39,'JURADO-3'!M39,'JURADO-4'!M39,'JURADO-5'!M39)</f>
        <v>0</v>
      </c>
      <c r="AN39" s="13">
        <f>MIN('JURADO-1'!M39,'JURADO-2'!M39,'JURADO-3'!M39,'JURADO-4'!M39,'JURADO-5'!M39)</f>
        <v>0</v>
      </c>
      <c r="AO39" s="12">
        <f>+'JURADO-1'!M39+'JURADO-2'!M39+'JURADO-3'!M39+'JURADO-4'!M39+'JURADO-5'!M39-AM39-AN39</f>
        <v>0</v>
      </c>
      <c r="AP39" s="66">
        <f>MAX('JURADO-1'!N39,'JURADO-2'!N39,'JURADO-3'!N39,'JURADO-4'!N39,'JURADO-5'!N39)</f>
        <v>0</v>
      </c>
      <c r="AQ39" s="66">
        <f>MIN('JURADO-1'!N39,'JURADO-2'!N39,'JURADO-3'!N39,'JURADO-4'!N39,'JURADO-5'!N39)</f>
        <v>0</v>
      </c>
      <c r="AR39" s="66">
        <f>+'JURADO-1'!N39+'JURADO-2'!N39+'JURADO-3'!N39+'JURADO-4'!N39+'JURADO-5'!N39-AP39-AQ39</f>
        <v>0</v>
      </c>
      <c r="AS39" s="66">
        <f t="shared" si="3"/>
        <v>0</v>
      </c>
      <c r="AT39" s="10"/>
      <c r="AU39" s="7">
        <f>MAX('JURADO-1'!O39,'JURADO-2'!O39,'JURADO-3'!O39,'JURADO-4'!O39,'JURADO-5'!O39)</f>
        <v>0</v>
      </c>
      <c r="AV39" s="13">
        <f>MIN('JURADO-1'!O39,'JURADO-2'!O39,'JURADO-3'!O39,'JURADO-4'!O39,'JURADO-5'!O39)</f>
        <v>0</v>
      </c>
      <c r="AW39" s="9">
        <f>+'JURADO-1'!O39+'JURADO-2'!O39+'JURADO-3'!O39+'JURADO-4'!O39+'JURADO-5'!O39-AU39-AV39</f>
        <v>0</v>
      </c>
      <c r="AX39" s="10"/>
      <c r="AY39" s="7">
        <f>MAX('JURADO-1'!P39,'JURADO-2'!P39,'JURADO-3'!P39,'JURADO-4'!P39,'JURADO-5'!P39)</f>
        <v>0</v>
      </c>
      <c r="AZ39" s="13">
        <f>MIN('JURADO-1'!P39,'JURADO-2'!P39,'JURADO-3'!P39,'JURADO-4'!P39,'JURADO-5'!P39)</f>
        <v>0</v>
      </c>
      <c r="BA39" s="13">
        <f>+'JURADO-1'!P39+'JURADO-2'!P39+'JURADO-3'!P39+'JURADO-4'!P39+'JURADO-5'!P39-AY39-AZ39</f>
        <v>0</v>
      </c>
      <c r="BB39" s="70">
        <f>MAX('JURADO-1'!Q39,'JURADO-2'!Q39,'JURADO-3'!Q39,'JURADO-4'!Q39,'JURADO-5'!Q39)</f>
        <v>0</v>
      </c>
      <c r="BC39" s="13">
        <f>MIN('JURADO-1'!Q39,'JURADO-2'!Q39,'JURADO-3'!Q39,'JURADO-4'!Q39,'JURADO-5'!Q39)</f>
        <v>0</v>
      </c>
      <c r="BD39" s="12">
        <f>+'JURADO-1'!Q39+'JURADO-2'!Q39+'JURADO-3'!Q39+'JURADO-4'!Q39+'JURADO-5'!Q39-BB39-BC39</f>
        <v>0</v>
      </c>
      <c r="BE39" s="66">
        <f>MAX('JURADO-1'!R39,'JURADO-2'!R39,'JURADO-3'!R39,'JURADO-4'!R39,'JURADO-5'!R39)</f>
        <v>0</v>
      </c>
      <c r="BF39" s="66">
        <f>MIN('JURADO-1'!R39,'JURADO-2'!R39,'JURADO-3'!R39,'JURADO-4'!R39,'JURADO-5'!R39)</f>
        <v>0</v>
      </c>
      <c r="BG39" s="66">
        <f>+'JURADO-1'!R39+'JURADO-2'!R39+'JURADO-3'!R39+'JURADO-4'!R39+'JURADO-5'!R39-BE39-BF39</f>
        <v>0</v>
      </c>
      <c r="BH39" s="66">
        <f t="shared" si="4"/>
        <v>0</v>
      </c>
      <c r="BI39" s="10"/>
      <c r="BJ39" s="7">
        <f>MAX('JURADO-1'!S39,'JURADO-2'!S39,'JURADO-3'!S39,'JURADO-4'!S39,'JURADO-5'!S39)</f>
        <v>0</v>
      </c>
      <c r="BK39" s="13">
        <f>MIN('JURADO-1'!S39,'JURADO-2'!S39,'JURADO-3'!S39,'JURADO-4'!S39,'JURADO-5'!S39)</f>
        <v>0</v>
      </c>
      <c r="BL39" s="9">
        <f>+'JURADO-1'!S39+'JURADO-2'!S39+'JURADO-3'!S39+'JURADO-4'!S39+'JURADO-5'!S39-BJ39-BK39</f>
        <v>0</v>
      </c>
      <c r="BM39" s="10"/>
      <c r="BN39" s="7">
        <f>MAX('JURADO-1'!T39,'JURADO-2'!T39,'JURADO-3'!T39,'JURADO-4'!T39,'JURADO-5'!T39)</f>
        <v>0</v>
      </c>
      <c r="BO39" s="13">
        <f>MIN('JURADO-1'!T39,'JURADO-2'!T39,'JURADO-3'!T39,'JURADO-4'!T39,'JURADO-5'!T39)</f>
        <v>0</v>
      </c>
      <c r="BP39" s="13">
        <f>+'JURADO-1'!T39+'JURADO-2'!T39+'JURADO-3'!T39+'JURADO-4'!T39+'JURADO-5'!T39-BN39-BO39</f>
        <v>0</v>
      </c>
      <c r="BQ39" s="70">
        <f>MAX('JURADO-1'!U39,'JURADO-2'!U39,'JURADO-3'!U39,'JURADO-4'!U39,'JURADO-5'!U39)</f>
        <v>0</v>
      </c>
      <c r="BR39" s="13">
        <f>MIN('JURADO-1'!U39,'JURADO-2'!U39,'JURADO-3'!U39,'JURADO-4'!U39,'JURADO-5'!U39)</f>
        <v>0</v>
      </c>
      <c r="BS39" s="12">
        <f>+'JURADO-1'!U39+'JURADO-2'!U39+'JURADO-3'!U39+'JURADO-4'!U39+'JURADO-5'!U39-BQ39-BR39</f>
        <v>0</v>
      </c>
      <c r="BT39" s="66">
        <f>MAX('JURADO-1'!V39,'JURADO-2'!V39,'JURADO-3'!V39,'JURADO-4'!V39,'JURADO-5'!V39)</f>
        <v>0</v>
      </c>
      <c r="BU39" s="66">
        <f>MIN('JURADO-1'!V39,'JURADO-2'!V39,'JURADO-3'!V39,'JURADO-4'!V39,'JURADO-5'!V39)</f>
        <v>0</v>
      </c>
      <c r="BV39" s="66">
        <f>+'JURADO-1'!V39+'JURADO-2'!V39+'JURADO-3'!V39+'JURADO-4'!V39+'JURADO-5'!V39-BT39-BU39</f>
        <v>0</v>
      </c>
      <c r="BW39" s="66">
        <f t="shared" si="5"/>
        <v>0</v>
      </c>
      <c r="BX39" s="10"/>
      <c r="BY39" s="7">
        <f>MAX('JURADO-1'!W39,'JURADO-2'!W39,'JURADO-3'!W39,'JURADO-4'!W39,'JURADO-5'!W39)</f>
        <v>0</v>
      </c>
      <c r="BZ39" s="13">
        <f>MIN('JURADO-1'!W39,'JURADO-2'!W39,'JURADO-3'!W39,'JURADO-4'!W39,'JURADO-5'!W39)</f>
        <v>0</v>
      </c>
      <c r="CA39" s="8">
        <f>+'JURADO-1'!W39+'JURADO-2'!W39+'JURADO-3'!W39+'JURADO-4'!W39+'JURADO-5'!W39-BY39-BZ39</f>
        <v>0</v>
      </c>
      <c r="CB39" s="10"/>
      <c r="CC39" s="7">
        <f>MAX('JURADO-1'!X39,'JURADO-2'!X39,'JURADO-3'!X39,'JURADO-4'!X39,'JURADO-5'!X39)</f>
        <v>0</v>
      </c>
      <c r="CD39" s="13">
        <f>MIN('JURADO-1'!X39,'JURADO-2'!X39,'JURADO-3'!X39,'JURADO-4'!X39,'JURADO-5'!X39)</f>
        <v>0</v>
      </c>
      <c r="CE39" s="8">
        <f>+'JURADO-1'!X39+'JURADO-2'!X39+'JURADO-3'!X39+'JURADO-4'!X39+'JURADO-5'!X39-CC39-CD39</f>
        <v>0</v>
      </c>
      <c r="CF39" s="10"/>
      <c r="CG39" s="7">
        <f>MAX('JURADO-1'!Y39,'JURADO-2'!Y39,'JURADO-3'!Y39,'JURADO-4'!Y39,'JURADO-5'!Y39)</f>
        <v>0</v>
      </c>
      <c r="CH39" s="13">
        <f>MIN('JURADO-1'!Y39,'JURADO-2'!Y39,'JURADO-3'!Y39,'JURADO-4'!Y39,'JURADO-5'!Y39)</f>
        <v>0</v>
      </c>
      <c r="CI39" s="8">
        <f>+'JURADO-1'!Y39+'JURADO-2'!Y39+'JURADO-3'!Y39+'JURADO-4'!Y39+'JURADO-5'!Y39-CG39-CH39</f>
        <v>0</v>
      </c>
      <c r="CJ39" s="10"/>
      <c r="CK39" s="7">
        <f>MAX('JURADO-1'!Z39,'JURADO-2'!Z39,'JURADO-3'!Z39,'JURADO-4'!Z39,'JURADO-5'!Z39)</f>
        <v>0</v>
      </c>
      <c r="CL39" s="13">
        <f>MIN('JURADO-1'!Z39,'JURADO-2'!Z39,'JURADO-3'!Z39,'JURADO-4'!Z39,'JURADO-5'!Z39)</f>
        <v>0</v>
      </c>
      <c r="CM39" s="8">
        <f>+'JURADO-1'!Z39+'JURADO-2'!Z39+'JURADO-3'!Z39+'JURADO-4'!Z39+'JURADO-5'!Z39-CK39-CL39</f>
        <v>0</v>
      </c>
      <c r="CN39" s="10"/>
      <c r="CO39" s="11"/>
      <c r="CP39" s="100">
        <f t="shared" si="6"/>
        <v>0</v>
      </c>
      <c r="CQ39" s="89">
        <v>42411</v>
      </c>
      <c r="CR39" s="44" t="s">
        <v>15</v>
      </c>
      <c r="CS39" s="66"/>
      <c r="CT39" s="88"/>
      <c r="CU39" s="66">
        <f t="shared" si="7"/>
        <v>0</v>
      </c>
      <c r="CV39" s="66">
        <f t="shared" si="8"/>
        <v>0</v>
      </c>
      <c r="CW39" s="66">
        <f t="shared" si="9"/>
        <v>0</v>
      </c>
    </row>
    <row r="40" spans="1:101" ht="31.5" customHeight="1" hidden="1" thickBot="1">
      <c r="A40" s="85">
        <v>35</v>
      </c>
      <c r="B40" s="82"/>
      <c r="C40" s="70">
        <f>MAX('JURADO-1'!C40,'JURADO-2'!C40,'JURADO-3'!C40,'JURADO-4'!C40,'JURADO-5'!C40)</f>
        <v>0</v>
      </c>
      <c r="D40" s="13">
        <f>MIN('JURADO-1'!C40,'JURADO-2'!C40,'JURADO-3'!C40,'JURADO-4'!C40,'JURADO-5'!C40)</f>
        <v>0</v>
      </c>
      <c r="E40" s="12">
        <f>+'JURADO-1'!C40+'JURADO-2'!C40+'JURADO-3'!C40+'JURADO-4'!C40+'JURADO-5'!C40-C40-D40</f>
        <v>0</v>
      </c>
      <c r="F40" s="70">
        <f>MAX('JURADO-1'!D40,'JURADO-2'!D40,'JURADO-3'!D40,'JURADO-4'!D40,'JURADO-5'!D40)</f>
        <v>0</v>
      </c>
      <c r="G40" s="13">
        <f>MIN('JURADO-1'!D40,'JURADO-2'!D40,'JURADO-3'!D40,'JURADO-4'!D40,'JURADO-5'!D40)</f>
        <v>0</v>
      </c>
      <c r="H40" s="12">
        <f>+'JURADO-1'!D40+'JURADO-2'!D40+'JURADO-3'!D40+'JURADO-4'!D40+'JURADO-5'!D40-F40-G40</f>
        <v>0</v>
      </c>
      <c r="I40" s="66">
        <f>MAX('JURADO-1'!E40,'JURADO-2'!E40,'JURADO-3'!E40,'JURADO-4'!E40,'JURADO-5'!E40)</f>
        <v>0</v>
      </c>
      <c r="J40" s="66">
        <f>MIN('JURADO-1'!E40,'JURADO-2'!E40,'JURADO-3'!E40,'JURADO-4'!E40,'JURADO-5'!E40)</f>
        <v>0</v>
      </c>
      <c r="K40" s="66">
        <f>+'JURADO-1'!E40+'JURADO-2'!E40+'JURADO-3'!E40+'JURADO-4'!E40+'JURADO-5'!E40-I40-J40</f>
        <v>0</v>
      </c>
      <c r="L40" s="66">
        <f t="shared" si="0"/>
        <v>0</v>
      </c>
      <c r="M40" s="146"/>
      <c r="N40" s="7">
        <f>MAX('JURADO-1'!F40,'JURADO-2'!F40,'JURADO-3'!F40,'JURADO-4'!F40,'JURADO-5'!F40)</f>
        <v>0</v>
      </c>
      <c r="O40" s="13">
        <f>MIN('JURADO-1'!F40,'JURADO-2'!F40,'JURADO-3'!F40,'JURADO-4'!F40,'JURADO-5'!F40)</f>
        <v>0</v>
      </c>
      <c r="P40" s="13">
        <f>+'JURADO-1'!F40+'JURADO-2'!F40+'JURADO-3'!F40+'JURADO-4'!F40+'JURADO-5'!F40-N40-O40</f>
        <v>0</v>
      </c>
      <c r="Q40" s="70">
        <f>MAX('JURADO-1'!G40,'JURADO-2'!G40,'JURADO-3'!G40,'JURADO-4'!G40,'JURADO-5'!G40)</f>
        <v>0</v>
      </c>
      <c r="R40" s="13">
        <f>MIN('JURADO-1'!G40,'JURADO-2'!G40,'JURADO-3'!G40,'JURADO-4'!G40,'JURADO-5'!G40)</f>
        <v>0</v>
      </c>
      <c r="S40" s="12">
        <f>+'JURADO-1'!G40+'JURADO-2'!G40+'JURADO-3'!G40+'JURADO-4'!G40+'JURADO-5'!G40-Q40-R40</f>
        <v>0</v>
      </c>
      <c r="T40" s="66">
        <f>MAX('JURADO-1'!H40,'JURADO-2'!H40,'JURADO-3'!H40,'JURADO-4'!H40,'JURADO-5'!H40)</f>
        <v>0</v>
      </c>
      <c r="U40" s="66">
        <f>MIN('JURADO-1'!H40,'JURADO-2'!H40,'JURADO-3'!H40,'JURADO-4'!H40,'JURADO-5'!H40)</f>
        <v>0</v>
      </c>
      <c r="V40" s="66">
        <f>+'JURADO-1'!H40+'JURADO-2'!H40+'JURADO-3'!H40+'JURADO-4'!H40+'JURADO-5'!H40-T40-U40</f>
        <v>0</v>
      </c>
      <c r="W40" s="66">
        <f t="shared" si="1"/>
        <v>0</v>
      </c>
      <c r="X40" s="65"/>
      <c r="Y40" s="7">
        <f>MAX('JURADO-1'!I40,'JURADO-2'!I40,'JURADO-3'!I40,'JURADO-4'!I40,'JURADO-5'!I40)</f>
        <v>0</v>
      </c>
      <c r="Z40" s="13">
        <f>MIN('JURADO-1'!I40,'JURADO-2'!I40,'JURADO-3'!I40,'JURADO-4'!I40,'JURADO-5'!I40)</f>
        <v>0</v>
      </c>
      <c r="AA40" s="13">
        <f>+'JURADO-1'!I40+'JURADO-2'!I40+'JURADO-3'!I40+'JURADO-4'!I40+'JURADO-5'!I40-Y40-Z40</f>
        <v>0</v>
      </c>
      <c r="AB40" s="70">
        <f>MAX('JURADO-1'!J40,'JURADO-2'!J40,'JURADO-3'!J40,'JURADO-4'!J40,'JURADO-5'!J40)</f>
        <v>0</v>
      </c>
      <c r="AC40" s="13">
        <f>MIN('JURADO-1'!J40,'JURADO-2'!J40,'JURADO-3'!J40,'JURADO-4'!J40,'JURADO-5'!J40)</f>
        <v>0</v>
      </c>
      <c r="AD40" s="12">
        <f>+'JURADO-1'!J40+'JURADO-2'!J40+'JURADO-3'!J40+'JURADO-4'!J40+'JURADO-5'!J40-AB40-AC40</f>
        <v>0</v>
      </c>
      <c r="AE40" s="66">
        <f>MAX('JURADO-1'!K40,'JURADO-2'!K40,'JURADO-3'!K40,'JURADO-4'!K40,'JURADO-5'!K40)</f>
        <v>0</v>
      </c>
      <c r="AF40" s="66">
        <f>MIN('JURADO-1'!K40,'JURADO-2'!K40,'JURADO-3'!K40,'JURADO-4'!K40,'JURADO-5'!K40)</f>
        <v>0</v>
      </c>
      <c r="AG40" s="66">
        <f>+'JURADO-1'!K40+'JURADO-2'!K40+'JURADO-3'!K40+'JURADO-4'!K40+'JURADO-5'!K40-AE40-AF40</f>
        <v>0</v>
      </c>
      <c r="AH40" s="66">
        <f t="shared" si="2"/>
        <v>0</v>
      </c>
      <c r="AI40" s="65"/>
      <c r="AJ40" s="7">
        <f>MAX('JURADO-1'!L40,'JURADO-2'!L40,'JURADO-3'!L40,'JURADO-4'!L40,'JURADO-5'!L40)</f>
        <v>0</v>
      </c>
      <c r="AK40" s="13">
        <f>MIN('JURADO-1'!L40,'JURADO-2'!L40,'JURADO-3'!L40,'JURADO-4'!L40,'JURADO-5'!L40)</f>
        <v>0</v>
      </c>
      <c r="AL40" s="13">
        <f>+'JURADO-1'!L40+'JURADO-2'!L40+'JURADO-3'!L40+'JURADO-4'!L40+'JURADO-5'!L40-AJ40-AK40</f>
        <v>0</v>
      </c>
      <c r="AM40" s="70">
        <f>MAX('JURADO-1'!M40,'JURADO-2'!M40,'JURADO-3'!M40,'JURADO-4'!M40,'JURADO-5'!M40)</f>
        <v>0</v>
      </c>
      <c r="AN40" s="13">
        <f>MIN('JURADO-1'!M40,'JURADO-2'!M40,'JURADO-3'!M40,'JURADO-4'!M40,'JURADO-5'!M40)</f>
        <v>0</v>
      </c>
      <c r="AO40" s="12">
        <f>+'JURADO-1'!M40+'JURADO-2'!M40+'JURADO-3'!M40+'JURADO-4'!M40+'JURADO-5'!M40-AM40-AN40</f>
        <v>0</v>
      </c>
      <c r="AP40" s="66">
        <f>MAX('JURADO-1'!N40,'JURADO-2'!N40,'JURADO-3'!N40,'JURADO-4'!N40,'JURADO-5'!N40)</f>
        <v>0</v>
      </c>
      <c r="AQ40" s="66">
        <f>MIN('JURADO-1'!N40,'JURADO-2'!N40,'JURADO-3'!N40,'JURADO-4'!N40,'JURADO-5'!N40)</f>
        <v>0</v>
      </c>
      <c r="AR40" s="66">
        <f>+'JURADO-1'!N40+'JURADO-2'!N40+'JURADO-3'!N40+'JURADO-4'!N40+'JURADO-5'!N40-AP40-AQ40</f>
        <v>0</v>
      </c>
      <c r="AS40" s="66">
        <f t="shared" si="3"/>
        <v>0</v>
      </c>
      <c r="AT40" s="10"/>
      <c r="AU40" s="7">
        <f>MAX('JURADO-1'!O40,'JURADO-2'!O40,'JURADO-3'!O40,'JURADO-4'!O40,'JURADO-5'!O40)</f>
        <v>0</v>
      </c>
      <c r="AV40" s="13">
        <f>MIN('JURADO-1'!O40,'JURADO-2'!O40,'JURADO-3'!O40,'JURADO-4'!O40,'JURADO-5'!O40)</f>
        <v>0</v>
      </c>
      <c r="AW40" s="9">
        <f>+'JURADO-1'!O40+'JURADO-2'!O40+'JURADO-3'!O40+'JURADO-4'!O40+'JURADO-5'!O40-AU40-AV40</f>
        <v>0</v>
      </c>
      <c r="AX40" s="10"/>
      <c r="AY40" s="7">
        <f>MAX('JURADO-1'!P40,'JURADO-2'!P40,'JURADO-3'!P40,'JURADO-4'!P40,'JURADO-5'!P40)</f>
        <v>0</v>
      </c>
      <c r="AZ40" s="13">
        <f>MIN('JURADO-1'!P40,'JURADO-2'!P40,'JURADO-3'!P40,'JURADO-4'!P40,'JURADO-5'!P40)</f>
        <v>0</v>
      </c>
      <c r="BA40" s="13">
        <f>+'JURADO-1'!P40+'JURADO-2'!P40+'JURADO-3'!P40+'JURADO-4'!P40+'JURADO-5'!P40-AY40-AZ40</f>
        <v>0</v>
      </c>
      <c r="BB40" s="70">
        <f>MAX('JURADO-1'!Q40,'JURADO-2'!Q40,'JURADO-3'!Q40,'JURADO-4'!Q40,'JURADO-5'!Q40)</f>
        <v>0</v>
      </c>
      <c r="BC40" s="13">
        <f>MIN('JURADO-1'!Q40,'JURADO-2'!Q40,'JURADO-3'!Q40,'JURADO-4'!Q40,'JURADO-5'!Q40)</f>
        <v>0</v>
      </c>
      <c r="BD40" s="12">
        <f>+'JURADO-1'!Q40+'JURADO-2'!Q40+'JURADO-3'!Q40+'JURADO-4'!Q40+'JURADO-5'!Q40-BB40-BC40</f>
        <v>0</v>
      </c>
      <c r="BE40" s="66">
        <f>MAX('JURADO-1'!R40,'JURADO-2'!R40,'JURADO-3'!R40,'JURADO-4'!R40,'JURADO-5'!R40)</f>
        <v>0</v>
      </c>
      <c r="BF40" s="66">
        <f>MIN('JURADO-1'!R40,'JURADO-2'!R40,'JURADO-3'!R40,'JURADO-4'!R40,'JURADO-5'!R40)</f>
        <v>0</v>
      </c>
      <c r="BG40" s="66">
        <f>+'JURADO-1'!R40+'JURADO-2'!R40+'JURADO-3'!R40+'JURADO-4'!R40+'JURADO-5'!R40-BE40-BF40</f>
        <v>0</v>
      </c>
      <c r="BH40" s="66">
        <f t="shared" si="4"/>
        <v>0</v>
      </c>
      <c r="BI40" s="10"/>
      <c r="BJ40" s="7">
        <f>MAX('JURADO-1'!S40,'JURADO-2'!S40,'JURADO-3'!S40,'JURADO-4'!S40,'JURADO-5'!S40)</f>
        <v>0</v>
      </c>
      <c r="BK40" s="13">
        <f>MIN('JURADO-1'!S40,'JURADO-2'!S40,'JURADO-3'!S40,'JURADO-4'!S40,'JURADO-5'!S40)</f>
        <v>0</v>
      </c>
      <c r="BL40" s="9">
        <f>+'JURADO-1'!S40+'JURADO-2'!S40+'JURADO-3'!S40+'JURADO-4'!S40+'JURADO-5'!S40-BJ40-BK40</f>
        <v>0</v>
      </c>
      <c r="BM40" s="10"/>
      <c r="BN40" s="7">
        <f>MAX('JURADO-1'!T40,'JURADO-2'!T40,'JURADO-3'!T40,'JURADO-4'!T40,'JURADO-5'!T40)</f>
        <v>0</v>
      </c>
      <c r="BO40" s="13">
        <f>MIN('JURADO-1'!T40,'JURADO-2'!T40,'JURADO-3'!T40,'JURADO-4'!T40,'JURADO-5'!T40)</f>
        <v>0</v>
      </c>
      <c r="BP40" s="13">
        <f>+'JURADO-1'!T40+'JURADO-2'!T40+'JURADO-3'!T40+'JURADO-4'!T40+'JURADO-5'!T40-BN40-BO40</f>
        <v>0</v>
      </c>
      <c r="BQ40" s="70">
        <f>MAX('JURADO-1'!U40,'JURADO-2'!U40,'JURADO-3'!U40,'JURADO-4'!U40,'JURADO-5'!U40)</f>
        <v>0</v>
      </c>
      <c r="BR40" s="13">
        <f>MIN('JURADO-1'!U40,'JURADO-2'!U40,'JURADO-3'!U40,'JURADO-4'!U40,'JURADO-5'!U40)</f>
        <v>0</v>
      </c>
      <c r="BS40" s="12">
        <f>+'JURADO-1'!U40+'JURADO-2'!U40+'JURADO-3'!U40+'JURADO-4'!U40+'JURADO-5'!U40-BQ40-BR40</f>
        <v>0</v>
      </c>
      <c r="BT40" s="66">
        <f>MAX('JURADO-1'!V40,'JURADO-2'!V40,'JURADO-3'!V40,'JURADO-4'!V40,'JURADO-5'!V40)</f>
        <v>0</v>
      </c>
      <c r="BU40" s="66">
        <f>MIN('JURADO-1'!V40,'JURADO-2'!V40,'JURADO-3'!V40,'JURADO-4'!V40,'JURADO-5'!V40)</f>
        <v>0</v>
      </c>
      <c r="BV40" s="66">
        <f>+'JURADO-1'!V40+'JURADO-2'!V40+'JURADO-3'!V40+'JURADO-4'!V40+'JURADO-5'!V40-BT40-BU40</f>
        <v>0</v>
      </c>
      <c r="BW40" s="66">
        <f t="shared" si="5"/>
        <v>0</v>
      </c>
      <c r="BX40" s="10"/>
      <c r="BY40" s="7">
        <f>MAX('JURADO-1'!W40,'JURADO-2'!W40,'JURADO-3'!W40,'JURADO-4'!W40,'JURADO-5'!W40)</f>
        <v>0</v>
      </c>
      <c r="BZ40" s="13">
        <f>MIN('JURADO-1'!W40,'JURADO-2'!W40,'JURADO-3'!W40,'JURADO-4'!W40,'JURADO-5'!W40)</f>
        <v>0</v>
      </c>
      <c r="CA40" s="8">
        <f>+'JURADO-1'!W40+'JURADO-2'!W40+'JURADO-3'!W40+'JURADO-4'!W40+'JURADO-5'!W40-BY40-BZ40</f>
        <v>0</v>
      </c>
      <c r="CB40" s="10"/>
      <c r="CC40" s="7">
        <f>MAX('JURADO-1'!X40,'JURADO-2'!X40,'JURADO-3'!X40,'JURADO-4'!X40,'JURADO-5'!X40)</f>
        <v>0</v>
      </c>
      <c r="CD40" s="13">
        <f>MIN('JURADO-1'!X40,'JURADO-2'!X40,'JURADO-3'!X40,'JURADO-4'!X40,'JURADO-5'!X40)</f>
        <v>0</v>
      </c>
      <c r="CE40" s="8">
        <f>+'JURADO-1'!X40+'JURADO-2'!X40+'JURADO-3'!X40+'JURADO-4'!X40+'JURADO-5'!X40-CC40-CD40</f>
        <v>0</v>
      </c>
      <c r="CF40" s="10"/>
      <c r="CG40" s="7">
        <f>MAX('JURADO-1'!Y40,'JURADO-2'!Y40,'JURADO-3'!Y40,'JURADO-4'!Y40,'JURADO-5'!Y40)</f>
        <v>0</v>
      </c>
      <c r="CH40" s="13">
        <f>MIN('JURADO-1'!Y40,'JURADO-2'!Y40,'JURADO-3'!Y40,'JURADO-4'!Y40,'JURADO-5'!Y40)</f>
        <v>0</v>
      </c>
      <c r="CI40" s="8">
        <f>+'JURADO-1'!Y40+'JURADO-2'!Y40+'JURADO-3'!Y40+'JURADO-4'!Y40+'JURADO-5'!Y40-CG40-CH40</f>
        <v>0</v>
      </c>
      <c r="CJ40" s="10"/>
      <c r="CK40" s="7">
        <f>MAX('JURADO-1'!Z40,'JURADO-2'!Z40,'JURADO-3'!Z40,'JURADO-4'!Z40,'JURADO-5'!Z40)</f>
        <v>0</v>
      </c>
      <c r="CL40" s="13">
        <f>MIN('JURADO-1'!Z40,'JURADO-2'!Z40,'JURADO-3'!Z40,'JURADO-4'!Z40,'JURADO-5'!Z40)</f>
        <v>0</v>
      </c>
      <c r="CM40" s="8">
        <f>+'JURADO-1'!Z40+'JURADO-2'!Z40+'JURADO-3'!Z40+'JURADO-4'!Z40+'JURADO-5'!Z40-CK40-CL40</f>
        <v>0</v>
      </c>
      <c r="CN40" s="10"/>
      <c r="CO40" s="11"/>
      <c r="CP40" s="100">
        <f t="shared" si="6"/>
        <v>0</v>
      </c>
      <c r="CQ40" s="89">
        <v>42412</v>
      </c>
      <c r="CR40" s="44" t="s">
        <v>15</v>
      </c>
      <c r="CS40" s="66"/>
      <c r="CT40" s="88"/>
      <c r="CU40" s="66">
        <f t="shared" si="7"/>
        <v>0</v>
      </c>
      <c r="CV40" s="66">
        <f t="shared" si="8"/>
        <v>0</v>
      </c>
      <c r="CW40" s="66">
        <f t="shared" si="9"/>
        <v>0</v>
      </c>
    </row>
    <row r="41" spans="1:101" ht="25.5" customHeight="1" thickBot="1">
      <c r="A41" s="64"/>
      <c r="B41" s="59"/>
      <c r="C41" s="38"/>
      <c r="D41" s="38"/>
      <c r="E41" s="38"/>
      <c r="F41" s="68"/>
      <c r="G41" s="68"/>
      <c r="H41" s="68"/>
      <c r="I41" s="68"/>
      <c r="J41" s="68"/>
      <c r="K41" s="68"/>
      <c r="L41" s="68"/>
      <c r="M41" s="38"/>
      <c r="N41" s="38"/>
      <c r="O41" s="38"/>
      <c r="P41" s="38"/>
      <c r="Q41" s="68"/>
      <c r="R41" s="68"/>
      <c r="S41" s="68"/>
      <c r="T41" s="68"/>
      <c r="U41" s="68"/>
      <c r="V41" s="68"/>
      <c r="W41" s="68"/>
      <c r="X41" s="38"/>
      <c r="Y41" s="38"/>
      <c r="Z41" s="38"/>
      <c r="AA41" s="38"/>
      <c r="AB41" s="68"/>
      <c r="AC41" s="68"/>
      <c r="AD41" s="68"/>
      <c r="AE41" s="68"/>
      <c r="AF41" s="68"/>
      <c r="AG41" s="68"/>
      <c r="AH41" s="68"/>
      <c r="AI41" s="38"/>
      <c r="AJ41" s="38"/>
      <c r="AK41" s="38"/>
      <c r="AL41" s="38"/>
      <c r="AM41" s="68"/>
      <c r="AN41" s="68"/>
      <c r="AO41" s="68"/>
      <c r="AP41" s="68"/>
      <c r="AQ41" s="68"/>
      <c r="AR41" s="68"/>
      <c r="AS41" s="68"/>
      <c r="AT41" s="38"/>
      <c r="AU41" s="38"/>
      <c r="AV41" s="38"/>
      <c r="AW41" s="38"/>
      <c r="AX41" s="38"/>
      <c r="AY41" s="38"/>
      <c r="AZ41" s="38"/>
      <c r="BA41" s="38"/>
      <c r="BB41" s="68"/>
      <c r="BC41" s="68"/>
      <c r="BD41" s="68"/>
      <c r="BE41" s="68"/>
      <c r="BF41" s="68"/>
      <c r="BG41" s="68"/>
      <c r="BH41" s="68"/>
      <c r="BI41" s="38"/>
      <c r="BJ41" s="38"/>
      <c r="BK41" s="38"/>
      <c r="BL41" s="38"/>
      <c r="BM41" s="38"/>
      <c r="BN41" s="38"/>
      <c r="BO41" s="38"/>
      <c r="BP41" s="38"/>
      <c r="BQ41" s="68"/>
      <c r="BR41" s="68"/>
      <c r="BS41" s="68"/>
      <c r="BT41" s="68"/>
      <c r="BU41" s="68"/>
      <c r="BV41" s="68"/>
      <c r="BW41" s="6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48"/>
      <c r="CI41" s="48"/>
      <c r="CJ41" s="48"/>
      <c r="CK41" s="48"/>
      <c r="CL41" s="48"/>
      <c r="CM41" s="48"/>
      <c r="CN41" s="48"/>
      <c r="CO41" s="48"/>
      <c r="CP41" s="48"/>
      <c r="CQ41" s="49"/>
      <c r="CR41" s="49"/>
      <c r="CS41" s="49"/>
      <c r="CT41" s="48"/>
      <c r="CU41" s="48"/>
      <c r="CV41" s="48"/>
      <c r="CW41" s="48"/>
    </row>
    <row r="42" spans="1:101" ht="25.5" customHeight="1" thickBot="1">
      <c r="A42" s="64"/>
      <c r="B42" s="59"/>
      <c r="C42" s="38"/>
      <c r="D42" s="38"/>
      <c r="E42" s="38"/>
      <c r="F42" s="68"/>
      <c r="G42" s="68"/>
      <c r="H42" s="68"/>
      <c r="I42" s="68"/>
      <c r="J42" s="68"/>
      <c r="K42" s="68"/>
      <c r="L42" s="68"/>
      <c r="M42" s="38"/>
      <c r="N42" s="38"/>
      <c r="O42" s="38"/>
      <c r="P42" s="38"/>
      <c r="Q42" s="68"/>
      <c r="R42" s="68"/>
      <c r="S42" s="68"/>
      <c r="T42" s="68"/>
      <c r="U42" s="68"/>
      <c r="V42" s="68"/>
      <c r="W42" s="68"/>
      <c r="X42" s="38"/>
      <c r="Y42" s="38"/>
      <c r="Z42" s="38"/>
      <c r="AA42" s="38"/>
      <c r="AB42" s="68"/>
      <c r="AC42" s="68"/>
      <c r="AD42" s="68"/>
      <c r="AE42" s="68"/>
      <c r="AF42" s="68"/>
      <c r="AG42" s="68"/>
      <c r="AH42" s="68"/>
      <c r="AI42" s="38"/>
      <c r="AJ42" s="38"/>
      <c r="AK42" s="38"/>
      <c r="AL42" s="38"/>
      <c r="AM42" s="68"/>
      <c r="AN42" s="68"/>
      <c r="AO42" s="68"/>
      <c r="AP42" s="68"/>
      <c r="AQ42" s="68"/>
      <c r="AR42" s="68"/>
      <c r="AS42" s="68"/>
      <c r="AT42" s="38"/>
      <c r="AU42" s="38"/>
      <c r="AV42" s="38"/>
      <c r="AW42" s="38"/>
      <c r="AX42" s="38"/>
      <c r="AY42" s="38"/>
      <c r="AZ42" s="38"/>
      <c r="BA42" s="38"/>
      <c r="BB42" s="68"/>
      <c r="BC42" s="68"/>
      <c r="BD42" s="68"/>
      <c r="BE42" s="68"/>
      <c r="BF42" s="68"/>
      <c r="BG42" s="68"/>
      <c r="BH42" s="68"/>
      <c r="BI42" s="38"/>
      <c r="BJ42" s="38"/>
      <c r="BK42" s="38"/>
      <c r="BL42" s="38"/>
      <c r="BM42" s="38"/>
      <c r="BN42" s="38"/>
      <c r="BO42" s="38"/>
      <c r="BP42" s="38"/>
      <c r="BQ42" s="68"/>
      <c r="BR42" s="68"/>
      <c r="BS42" s="68"/>
      <c r="BT42" s="68"/>
      <c r="BU42" s="68"/>
      <c r="BV42" s="68"/>
      <c r="BW42" s="6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48"/>
      <c r="CI42" s="48"/>
      <c r="CJ42" s="48"/>
      <c r="CK42" s="48"/>
      <c r="CL42" s="48"/>
      <c r="CM42" s="48"/>
      <c r="CN42" s="48"/>
      <c r="CO42" s="48"/>
      <c r="CP42" s="48"/>
      <c r="CQ42" s="49"/>
      <c r="CR42" s="49"/>
      <c r="CS42" s="49"/>
      <c r="CT42" s="48"/>
      <c r="CU42" s="48"/>
      <c r="CV42" s="48"/>
      <c r="CW42" s="149"/>
    </row>
    <row r="43" spans="1:100" ht="31.5" customHeight="1" thickBot="1">
      <c r="A43" s="211" t="s">
        <v>11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3"/>
    </row>
    <row r="44" spans="1:100" s="145" customFormat="1" ht="31.5" customHeight="1" thickBot="1">
      <c r="A44" s="140"/>
      <c r="B44" s="141"/>
      <c r="C44" s="215" t="s">
        <v>32</v>
      </c>
      <c r="D44" s="216"/>
      <c r="E44" s="216"/>
      <c r="F44" s="216"/>
      <c r="G44" s="216"/>
      <c r="H44" s="216"/>
      <c r="I44" s="216"/>
      <c r="J44" s="216"/>
      <c r="K44" s="216"/>
      <c r="L44" s="217"/>
      <c r="M44" s="142"/>
      <c r="N44" s="215" t="s">
        <v>33</v>
      </c>
      <c r="O44" s="216"/>
      <c r="P44" s="216"/>
      <c r="Q44" s="216"/>
      <c r="R44" s="216"/>
      <c r="S44" s="216"/>
      <c r="T44" s="216"/>
      <c r="U44" s="216"/>
      <c r="V44" s="216"/>
      <c r="W44" s="217"/>
      <c r="X44" s="142"/>
      <c r="Y44" s="215" t="s">
        <v>34</v>
      </c>
      <c r="Z44" s="216"/>
      <c r="AA44" s="216"/>
      <c r="AB44" s="216"/>
      <c r="AC44" s="216"/>
      <c r="AD44" s="216"/>
      <c r="AE44" s="216"/>
      <c r="AF44" s="216"/>
      <c r="AG44" s="216"/>
      <c r="AH44" s="217"/>
      <c r="AI44" s="142"/>
      <c r="AJ44" s="215" t="s">
        <v>35</v>
      </c>
      <c r="AK44" s="216"/>
      <c r="AL44" s="216"/>
      <c r="AM44" s="216"/>
      <c r="AN44" s="216"/>
      <c r="AO44" s="216"/>
      <c r="AP44" s="216"/>
      <c r="AQ44" s="216"/>
      <c r="AR44" s="216"/>
      <c r="AS44" s="217"/>
      <c r="AT44" s="142"/>
      <c r="AU44" s="142"/>
      <c r="AV44" s="142"/>
      <c r="AW44" s="142"/>
      <c r="AX44" s="142"/>
      <c r="AY44" s="215" t="s">
        <v>36</v>
      </c>
      <c r="AZ44" s="216"/>
      <c r="BA44" s="216"/>
      <c r="BB44" s="216"/>
      <c r="BC44" s="216"/>
      <c r="BD44" s="216"/>
      <c r="BE44" s="216"/>
      <c r="BF44" s="216"/>
      <c r="BG44" s="216"/>
      <c r="BH44" s="217"/>
      <c r="BI44" s="142"/>
      <c r="BJ44" s="142"/>
      <c r="BK44" s="142"/>
      <c r="BL44" s="142"/>
      <c r="BM44" s="142"/>
      <c r="BN44" s="215" t="s">
        <v>14</v>
      </c>
      <c r="BO44" s="216"/>
      <c r="BP44" s="216"/>
      <c r="BQ44" s="216"/>
      <c r="BR44" s="216"/>
      <c r="BS44" s="216"/>
      <c r="BT44" s="216"/>
      <c r="BU44" s="216"/>
      <c r="BV44" s="216"/>
      <c r="BW44" s="217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3"/>
      <c r="CO44" s="142"/>
      <c r="CP44" s="142"/>
      <c r="CQ44" s="142"/>
      <c r="CR44" s="142"/>
      <c r="CS44" s="142"/>
      <c r="CT44" s="142"/>
      <c r="CU44" s="142"/>
      <c r="CV44" s="144"/>
    </row>
    <row r="45" spans="1:101" ht="31.5" customHeight="1" thickBot="1">
      <c r="A45" s="190" t="s">
        <v>23</v>
      </c>
      <c r="B45" s="191"/>
      <c r="C45" s="190" t="s">
        <v>41</v>
      </c>
      <c r="D45" s="192"/>
      <c r="E45" s="193"/>
      <c r="F45" s="190" t="s">
        <v>42</v>
      </c>
      <c r="G45" s="192"/>
      <c r="H45" s="193"/>
      <c r="I45" s="190" t="s">
        <v>43</v>
      </c>
      <c r="J45" s="192"/>
      <c r="K45" s="193"/>
      <c r="L45" s="112" t="s">
        <v>20</v>
      </c>
      <c r="M45" s="4"/>
      <c r="N45" s="190" t="s">
        <v>41</v>
      </c>
      <c r="O45" s="192"/>
      <c r="P45" s="193"/>
      <c r="Q45" s="190" t="s">
        <v>42</v>
      </c>
      <c r="R45" s="192"/>
      <c r="S45" s="193"/>
      <c r="T45" s="190" t="s">
        <v>43</v>
      </c>
      <c r="U45" s="192"/>
      <c r="V45" s="193"/>
      <c r="W45" s="112" t="s">
        <v>20</v>
      </c>
      <c r="X45" s="4"/>
      <c r="Y45" s="190" t="s">
        <v>41</v>
      </c>
      <c r="Z45" s="192"/>
      <c r="AA45" s="193"/>
      <c r="AB45" s="190" t="s">
        <v>42</v>
      </c>
      <c r="AC45" s="192"/>
      <c r="AD45" s="193"/>
      <c r="AE45" s="190" t="s">
        <v>43</v>
      </c>
      <c r="AF45" s="192"/>
      <c r="AG45" s="193"/>
      <c r="AH45" s="112" t="s">
        <v>20</v>
      </c>
      <c r="AI45" s="4"/>
      <c r="AJ45" s="190" t="s">
        <v>41</v>
      </c>
      <c r="AK45" s="192"/>
      <c r="AL45" s="193"/>
      <c r="AM45" s="190" t="s">
        <v>42</v>
      </c>
      <c r="AN45" s="192"/>
      <c r="AO45" s="193"/>
      <c r="AP45" s="190" t="s">
        <v>43</v>
      </c>
      <c r="AQ45" s="192"/>
      <c r="AR45" s="193"/>
      <c r="AS45" s="112" t="s">
        <v>20</v>
      </c>
      <c r="AT45" s="4"/>
      <c r="AU45" s="197" t="s">
        <v>21</v>
      </c>
      <c r="AV45" s="191"/>
      <c r="AW45" s="201"/>
      <c r="AX45" s="4"/>
      <c r="AY45" s="190" t="s">
        <v>41</v>
      </c>
      <c r="AZ45" s="192"/>
      <c r="BA45" s="193"/>
      <c r="BB45" s="190" t="s">
        <v>42</v>
      </c>
      <c r="BC45" s="192"/>
      <c r="BD45" s="193"/>
      <c r="BE45" s="190" t="s">
        <v>43</v>
      </c>
      <c r="BF45" s="192"/>
      <c r="BG45" s="193"/>
      <c r="BH45" s="112" t="s">
        <v>20</v>
      </c>
      <c r="BI45" s="4"/>
      <c r="BJ45" s="197" t="s">
        <v>21</v>
      </c>
      <c r="BK45" s="191"/>
      <c r="BL45" s="201"/>
      <c r="BM45" s="4"/>
      <c r="BN45" s="190" t="s">
        <v>41</v>
      </c>
      <c r="BO45" s="192"/>
      <c r="BP45" s="193"/>
      <c r="BQ45" s="190" t="s">
        <v>42</v>
      </c>
      <c r="BR45" s="192"/>
      <c r="BS45" s="193"/>
      <c r="BT45" s="190" t="s">
        <v>43</v>
      </c>
      <c r="BU45" s="192"/>
      <c r="BV45" s="193"/>
      <c r="BW45" s="112" t="s">
        <v>20</v>
      </c>
      <c r="BX45" s="4"/>
      <c r="BY45" s="197" t="s">
        <v>15</v>
      </c>
      <c r="BZ45" s="191"/>
      <c r="CA45" s="201"/>
      <c r="CB45" s="4"/>
      <c r="CC45" s="197" t="s">
        <v>16</v>
      </c>
      <c r="CD45" s="191"/>
      <c r="CE45" s="201"/>
      <c r="CF45" s="4"/>
      <c r="CG45" s="209" t="s">
        <v>7</v>
      </c>
      <c r="CH45" s="192"/>
      <c r="CI45" s="210"/>
      <c r="CJ45" s="4"/>
      <c r="CK45" s="209" t="s">
        <v>17</v>
      </c>
      <c r="CL45" s="192"/>
      <c r="CM45" s="210"/>
      <c r="CN45" s="6"/>
      <c r="CO45" s="67"/>
      <c r="CP45" s="113" t="s">
        <v>0</v>
      </c>
      <c r="CQ45" s="113" t="s">
        <v>2</v>
      </c>
      <c r="CR45" s="113" t="s">
        <v>3</v>
      </c>
      <c r="CS45" s="113" t="s">
        <v>44</v>
      </c>
      <c r="CT45" s="113" t="s">
        <v>5</v>
      </c>
      <c r="CU45" s="148" t="s">
        <v>15</v>
      </c>
      <c r="CV45" s="148" t="s">
        <v>16</v>
      </c>
      <c r="CW45" s="148" t="s">
        <v>17</v>
      </c>
    </row>
    <row r="46" spans="1:101" ht="42.75" customHeight="1" thickBot="1">
      <c r="A46" s="85">
        <v>1</v>
      </c>
      <c r="B46" s="52" t="s">
        <v>75</v>
      </c>
      <c r="C46" s="70">
        <f>MAX('JURADO-1'!C46,'JURADO-2'!C46,'JURADO-3'!C46,'JURADO-4'!C46,'JURADO-5'!C46)</f>
        <v>4</v>
      </c>
      <c r="D46" s="13">
        <f>MIN('JURADO-1'!C46,'JURADO-2'!C46,'JURADO-3'!C46,'JURADO-4'!C46,'JURADO-5'!C46)</f>
        <v>3</v>
      </c>
      <c r="E46" s="12">
        <f>+'JURADO-1'!C46+'JURADO-2'!C46+'JURADO-3'!C46+'JURADO-4'!C46+'JURADO-5'!C46-C46-D46</f>
        <v>12</v>
      </c>
      <c r="F46" s="70">
        <f>MAX('JURADO-1'!D46,'JURADO-2'!D46,'JURADO-3'!D46,'JURADO-4'!D46,'JURADO-5'!D46)</f>
        <v>4</v>
      </c>
      <c r="G46" s="13">
        <f>MIN('JURADO-1'!D46,'JURADO-2'!D46,'JURADO-3'!D46,'JURADO-4'!D46,'JURADO-5'!D46)</f>
        <v>3</v>
      </c>
      <c r="H46" s="12">
        <f>+'JURADO-1'!D46+'JURADO-2'!D46+'JURADO-3'!D46+'JURADO-4'!D46+'JURADO-5'!D46-F46-G46</f>
        <v>10</v>
      </c>
      <c r="I46" s="66">
        <f>MAX('JURADO-1'!E46,'JURADO-2'!E46,'JURADO-3'!E46,'JURADO-4'!E46,'JURADO-5'!E46)</f>
        <v>4</v>
      </c>
      <c r="J46" s="66">
        <f>MIN('JURADO-1'!E46,'JURADO-2'!E46,'JURADO-3'!E46,'JURADO-4'!E46,'JURADO-5'!E46)</f>
        <v>2</v>
      </c>
      <c r="K46" s="66">
        <f>+'JURADO-1'!E46+'JURADO-2'!E46+'JURADO-3'!E46+'JURADO-4'!E46+'JURADO-5'!E46-I46-J46</f>
        <v>8</v>
      </c>
      <c r="L46" s="66">
        <f>+E46+H46+K46</f>
        <v>30</v>
      </c>
      <c r="M46" s="14"/>
      <c r="N46" s="7">
        <f>MAX('JURADO-1'!F46,'JURADO-2'!F46,'JURADO-3'!F46,'JURADO-4'!F46,'JURADO-5'!F46)</f>
        <v>4</v>
      </c>
      <c r="O46" s="13">
        <f>MIN('JURADO-1'!F46,'JURADO-2'!F46,'JURADO-3'!F46,'JURADO-4'!F46,'JURADO-5'!F46)</f>
        <v>3</v>
      </c>
      <c r="P46" s="13">
        <f>+'JURADO-1'!F46+'JURADO-2'!F46+'JURADO-3'!F46+'JURADO-4'!F46+'JURADO-5'!F46-N46-O46</f>
        <v>11</v>
      </c>
      <c r="Q46" s="70">
        <f>MAX('JURADO-1'!G46,'JURADO-2'!G46,'JURADO-3'!G46,'JURADO-4'!G46,'JURADO-5'!G46)</f>
        <v>4</v>
      </c>
      <c r="R46" s="13">
        <f>MIN('JURADO-1'!G46,'JURADO-2'!G46,'JURADO-3'!G46,'JURADO-4'!G46,'JURADO-5'!G46)</f>
        <v>3</v>
      </c>
      <c r="S46" s="12">
        <f>+'JURADO-1'!G46+'JURADO-2'!G46+'JURADO-3'!G46+'JURADO-4'!G46+'JURADO-5'!G46-Q46-R46</f>
        <v>10</v>
      </c>
      <c r="T46" s="66">
        <f>MAX('JURADO-1'!H46,'JURADO-2'!H46,'JURADO-3'!H46,'JURADO-4'!H46,'JURADO-5'!H46)</f>
        <v>4</v>
      </c>
      <c r="U46" s="66">
        <f>MIN('JURADO-1'!H46,'JURADO-2'!H46,'JURADO-3'!H46,'JURADO-4'!H46,'JURADO-5'!H46)</f>
        <v>2</v>
      </c>
      <c r="V46" s="66">
        <f>+'JURADO-1'!H46+'JURADO-2'!H46+'JURADO-3'!H46+'JURADO-4'!H46+'JURADO-5'!H46-T46-U46</f>
        <v>8</v>
      </c>
      <c r="W46" s="66">
        <f>+P46+S46+V46</f>
        <v>29</v>
      </c>
      <c r="X46" s="65"/>
      <c r="Y46" s="7">
        <f>MAX('JURADO-1'!I46,'JURADO-2'!I46,'JURADO-3'!I46,'JURADO-4'!I46,'JURADO-5'!I46)</f>
        <v>4</v>
      </c>
      <c r="Z46" s="13">
        <f>MIN('JURADO-1'!I46,'JURADO-2'!I46,'JURADO-3'!I46,'JURADO-4'!I46,'JURADO-5'!I46)</f>
        <v>3</v>
      </c>
      <c r="AA46" s="13">
        <f>+'JURADO-1'!I46+'JURADO-2'!I46+'JURADO-3'!I46+'JURADO-4'!I46+'JURADO-5'!I46-Y46-Z46</f>
        <v>10</v>
      </c>
      <c r="AB46" s="70">
        <f>MAX('JURADO-1'!J46,'JURADO-2'!J46,'JURADO-3'!J46,'JURADO-4'!J46,'JURADO-5'!J46)</f>
        <v>4</v>
      </c>
      <c r="AC46" s="13">
        <f>MIN('JURADO-1'!J46,'JURADO-2'!J46,'JURADO-3'!J46,'JURADO-4'!J46,'JURADO-5'!J46)</f>
        <v>3</v>
      </c>
      <c r="AD46" s="12">
        <f>+'JURADO-1'!J46+'JURADO-2'!J46+'JURADO-3'!J46+'JURADO-4'!J46+'JURADO-5'!J46-AB46-AC46</f>
        <v>9</v>
      </c>
      <c r="AE46" s="66">
        <f>MAX('JURADO-1'!K46,'JURADO-2'!K46,'JURADO-3'!K46,'JURADO-4'!K46,'JURADO-5'!K46)</f>
        <v>4</v>
      </c>
      <c r="AF46" s="66">
        <f>MIN('JURADO-1'!K46,'JURADO-2'!K46,'JURADO-3'!K46,'JURADO-4'!K46,'JURADO-5'!K46)</f>
        <v>2</v>
      </c>
      <c r="AG46" s="66">
        <f>+'JURADO-1'!K46+'JURADO-2'!K46+'JURADO-3'!K46+'JURADO-4'!K46+'JURADO-5'!K46-AE46-AF46</f>
        <v>8</v>
      </c>
      <c r="AH46" s="66">
        <f>+AA46+AD46+AG46</f>
        <v>27</v>
      </c>
      <c r="AI46" s="65"/>
      <c r="AJ46" s="7">
        <f>MAX('JURADO-1'!L46,'JURADO-2'!L46,'JURADO-3'!L46,'JURADO-4'!L46,'JURADO-5'!L46)</f>
        <v>4</v>
      </c>
      <c r="AK46" s="13">
        <f>MIN('JURADO-1'!L46,'JURADO-2'!L46,'JURADO-3'!L46,'JURADO-4'!L46,'JURADO-5'!L46)</f>
        <v>2</v>
      </c>
      <c r="AL46" s="13">
        <f>+'JURADO-1'!L46+'JURADO-2'!L46+'JURADO-3'!L46+'JURADO-4'!L46+'JURADO-5'!L46-AJ46-AK46</f>
        <v>9</v>
      </c>
      <c r="AM46" s="70">
        <f>MAX('JURADO-1'!M46,'JURADO-2'!M46,'JURADO-3'!M46,'JURADO-4'!M46,'JURADO-5'!M46)</f>
        <v>3</v>
      </c>
      <c r="AN46" s="13">
        <f>MIN('JURADO-1'!M46,'JURADO-2'!M46,'JURADO-3'!M46,'JURADO-4'!M46,'JURADO-5'!M46)</f>
        <v>2</v>
      </c>
      <c r="AO46" s="12">
        <f>+'JURADO-1'!M46+'JURADO-2'!M46+'JURADO-3'!M46+'JURADO-4'!M46+'JURADO-5'!M46-AM46-AN46</f>
        <v>8</v>
      </c>
      <c r="AP46" s="66">
        <f>MAX('JURADO-1'!N46,'JURADO-2'!N46,'JURADO-3'!N46,'JURADO-4'!N46,'JURADO-5'!N46)</f>
        <v>3</v>
      </c>
      <c r="AQ46" s="66">
        <f>MIN('JURADO-1'!N46,'JURADO-2'!N46,'JURADO-3'!N46,'JURADO-4'!N46,'JURADO-5'!N46)</f>
        <v>2</v>
      </c>
      <c r="AR46" s="66">
        <f>+'JURADO-1'!N46+'JURADO-2'!N46+'JURADO-3'!N46+'JURADO-4'!N46+'JURADO-5'!N46-AP46-AQ46</f>
        <v>7</v>
      </c>
      <c r="AS46" s="66">
        <f>+AL46+AO46+AR46</f>
        <v>24</v>
      </c>
      <c r="AT46" s="10"/>
      <c r="AU46" s="7">
        <f>MAX('JURADO-1'!O46,'JURADO-2'!O46,'JURADO-3'!O46,'JURADO-4'!O46,'JURADO-5'!O46)</f>
        <v>3</v>
      </c>
      <c r="AV46" s="13">
        <f>MIN('JURADO-1'!O46,'JURADO-2'!O46,'JURADO-3'!O46,'JURADO-4'!O46,'JURADO-5'!O46)</f>
        <v>2</v>
      </c>
      <c r="AW46" s="9">
        <f>+'JURADO-1'!O46+'JURADO-2'!O46+'JURADO-3'!O46+'JURADO-4'!O46+'JURADO-5'!O46-AU46-AV46</f>
        <v>9</v>
      </c>
      <c r="AX46" s="10"/>
      <c r="AY46" s="7">
        <f>MAX('JURADO-1'!P46,'JURADO-2'!P46,'JURADO-3'!P46,'JURADO-4'!P46,'JURADO-5'!P46)</f>
        <v>4</v>
      </c>
      <c r="AZ46" s="13">
        <f>MIN('JURADO-1'!P46,'JURADO-2'!P46,'JURADO-3'!P46,'JURADO-4'!P46,'JURADO-5'!P46)</f>
        <v>2</v>
      </c>
      <c r="BA46" s="13">
        <f>+'JURADO-1'!P46+'JURADO-2'!P46+'JURADO-3'!P46+'JURADO-4'!P46+'JURADO-5'!P46-AY46-AZ46</f>
        <v>9</v>
      </c>
      <c r="BB46" s="70">
        <f>MAX('JURADO-1'!Q46,'JURADO-2'!Q46,'JURADO-3'!Q46,'JURADO-4'!Q46,'JURADO-5'!Q46)</f>
        <v>3</v>
      </c>
      <c r="BC46" s="13">
        <f>MIN('JURADO-1'!Q46,'JURADO-2'!Q46,'JURADO-3'!Q46,'JURADO-4'!Q46,'JURADO-5'!Q46)</f>
        <v>2</v>
      </c>
      <c r="BD46" s="12">
        <f>+'JURADO-1'!Q46+'JURADO-2'!Q46+'JURADO-3'!Q46+'JURADO-4'!Q46+'JURADO-5'!Q46-BB46-BC46</f>
        <v>8</v>
      </c>
      <c r="BE46" s="66">
        <f>MAX('JURADO-1'!R46,'JURADO-2'!R46,'JURADO-3'!R46,'JURADO-4'!R46,'JURADO-5'!R46)</f>
        <v>3</v>
      </c>
      <c r="BF46" s="66">
        <f>MIN('JURADO-1'!R46,'JURADO-2'!R46,'JURADO-3'!R46,'JURADO-4'!R46,'JURADO-5'!R46)</f>
        <v>2</v>
      </c>
      <c r="BG46" s="66">
        <f>+'JURADO-1'!R46+'JURADO-2'!R46+'JURADO-3'!R46+'JURADO-4'!R46+'JURADO-5'!R46-BE46-BF46</f>
        <v>7</v>
      </c>
      <c r="BH46" s="66">
        <f>+BA46+BD46+BG46</f>
        <v>24</v>
      </c>
      <c r="BI46" s="10"/>
      <c r="BJ46" s="7">
        <f>MAX('JURADO-1'!S46,'JURADO-2'!S46,'JURADO-3'!S46,'JURADO-4'!S46,'JURADO-5'!S46)</f>
        <v>3</v>
      </c>
      <c r="BK46" s="13">
        <f>MIN('JURADO-1'!S46,'JURADO-2'!S46,'JURADO-3'!S46,'JURADO-4'!S46,'JURADO-5'!S46)</f>
        <v>2</v>
      </c>
      <c r="BL46" s="9">
        <f>+'JURADO-1'!S46+'JURADO-2'!S46+'JURADO-3'!S46+'JURADO-4'!S46+'JURADO-5'!S46-BJ46-BK46</f>
        <v>9</v>
      </c>
      <c r="BM46" s="10"/>
      <c r="BN46" s="7">
        <f>MAX('JURADO-1'!T46,'JURADO-2'!T46,'JURADO-3'!T46,'JURADO-4'!T46,'JURADO-5'!T46)</f>
        <v>6</v>
      </c>
      <c r="BO46" s="13">
        <f>MIN('JURADO-1'!T46,'JURADO-2'!T46,'JURADO-3'!T46,'JURADO-4'!T46,'JURADO-5'!T46)</f>
        <v>3</v>
      </c>
      <c r="BP46" s="13">
        <f>+'JURADO-1'!T46+'JURADO-2'!T46+'JURADO-3'!T46+'JURADO-4'!T46+'JURADO-5'!T46-BN46-BO46</f>
        <v>12</v>
      </c>
      <c r="BQ46" s="70">
        <f>MAX('JURADO-1'!U46,'JURADO-2'!U46,'JURADO-3'!U46,'JURADO-4'!U46,'JURADO-5'!U46)</f>
        <v>4</v>
      </c>
      <c r="BR46" s="13">
        <f>MIN('JURADO-1'!U46,'JURADO-2'!U46,'JURADO-3'!U46,'JURADO-4'!U46,'JURADO-5'!U46)</f>
        <v>3</v>
      </c>
      <c r="BS46" s="12">
        <f>+'JURADO-1'!U46+'JURADO-2'!U46+'JURADO-3'!U46+'JURADO-4'!U46+'JURADO-5'!U46-BQ46-BR46</f>
        <v>10</v>
      </c>
      <c r="BT46" s="66">
        <f>MAX('JURADO-1'!V46,'JURADO-2'!V46,'JURADO-3'!V46,'JURADO-4'!V46,'JURADO-5'!V46)</f>
        <v>3</v>
      </c>
      <c r="BU46" s="66">
        <f>MIN('JURADO-1'!V46,'JURADO-2'!V46,'JURADO-3'!V46,'JURADO-4'!V46,'JURADO-5'!V46)</f>
        <v>3</v>
      </c>
      <c r="BV46" s="66">
        <f>+'JURADO-1'!V46+'JURADO-2'!V46+'JURADO-3'!V46+'JURADO-4'!V46+'JURADO-5'!V46-BT46-BU46</f>
        <v>9</v>
      </c>
      <c r="BW46" s="66">
        <f>+BP46+BS46+BV46</f>
        <v>31</v>
      </c>
      <c r="BX46" s="10"/>
      <c r="BY46" s="7">
        <f>MAX('JURADO-1'!W46,'JURADO-2'!W46,'JURADO-3'!W46,'JURADO-4'!W46,'JURADO-5'!W46)</f>
        <v>0</v>
      </c>
      <c r="BZ46" s="13">
        <f>MIN('JURADO-1'!W46,'JURADO-2'!W46,'JURADO-3'!W46,'JURADO-4'!W46,'JURADO-5'!W46)</f>
        <v>0</v>
      </c>
      <c r="CA46" s="8">
        <f>+'JURADO-1'!W46+'JURADO-2'!W46+'JURADO-3'!W46+'JURADO-4'!W46+'JURADO-5'!W46-BY46-BZ46</f>
        <v>0</v>
      </c>
      <c r="CB46" s="10"/>
      <c r="CC46" s="7">
        <f>MAX('JURADO-1'!X46,'JURADO-2'!X46,'JURADO-3'!X46,'JURADO-4'!X46,'JURADO-5'!X46)</f>
        <v>0</v>
      </c>
      <c r="CD46" s="13">
        <f>MIN('JURADO-1'!X46,'JURADO-2'!X46,'JURADO-3'!X46,'JURADO-4'!X46,'JURADO-5'!X46)</f>
        <v>0</v>
      </c>
      <c r="CE46" s="8">
        <f>+'JURADO-1'!X46+'JURADO-2'!X46+'JURADO-3'!X46+'JURADO-4'!X46+'JURADO-5'!X46-CC46-CD46</f>
        <v>0</v>
      </c>
      <c r="CF46" s="10"/>
      <c r="CG46" s="7">
        <f>MAX('JURADO-1'!Y46,'JURADO-2'!Y46,'JURADO-3'!Y46,'JURADO-4'!Y46,'JURADO-5'!Y46)</f>
        <v>6</v>
      </c>
      <c r="CH46" s="13">
        <f>MIN('JURADO-1'!Y46,'JURADO-2'!Y46,'JURADO-3'!Y46,'JURADO-4'!Y46,'JURADO-5'!Y46)</f>
        <v>3</v>
      </c>
      <c r="CI46" s="8">
        <f>+'JURADO-1'!Y46+'JURADO-2'!Y46+'JURADO-3'!Y46+'JURADO-4'!Y46+'JURADO-5'!Y46-CG46-CH46</f>
        <v>12</v>
      </c>
      <c r="CJ46" s="10"/>
      <c r="CK46" s="7">
        <f>MAX('JURADO-1'!Z46,'JURADO-2'!Z46,'JURADO-3'!Z46,'JURADO-4'!Z46,'JURADO-5'!Z46)</f>
        <v>4</v>
      </c>
      <c r="CL46" s="13">
        <f>MIN('JURADO-1'!Z46,'JURADO-2'!Z46,'JURADO-3'!Z46,'JURADO-4'!Z46,'JURADO-5'!Z46)</f>
        <v>3</v>
      </c>
      <c r="CM46" s="8">
        <f>+'JURADO-1'!Z46+'JURADO-2'!Z46+'JURADO-3'!Z46+'JURADO-4'!Z46+'JURADO-5'!Z46-CK46-CL46</f>
        <v>10</v>
      </c>
      <c r="CN46" s="15"/>
      <c r="CO46" s="16"/>
      <c r="CP46" s="100">
        <f>L46+W46+AH46+AS46+AW46+BH46+BL46+BW46+CI46+CM46-CS46</f>
        <v>205</v>
      </c>
      <c r="CQ46" s="60">
        <v>42794</v>
      </c>
      <c r="CR46" s="20" t="s">
        <v>96</v>
      </c>
      <c r="CS46" s="66"/>
      <c r="CT46" s="88"/>
      <c r="CU46" s="66">
        <f>+(CA46)*1.5</f>
        <v>0</v>
      </c>
      <c r="CV46" s="66">
        <f>+(CE46)*1.5</f>
        <v>0</v>
      </c>
      <c r="CW46" s="66">
        <f>+CM46</f>
        <v>10</v>
      </c>
    </row>
    <row r="47" spans="1:101" ht="31.5" customHeight="1" thickBot="1">
      <c r="A47" s="86">
        <v>2</v>
      </c>
      <c r="B47" s="53" t="s">
        <v>76</v>
      </c>
      <c r="C47" s="70">
        <f>MAX('JURADO-1'!C47,'JURADO-2'!C47,'JURADO-3'!C47,'JURADO-4'!C47,'JURADO-5'!C47)</f>
        <v>11</v>
      </c>
      <c r="D47" s="13">
        <f>MIN('JURADO-1'!C47,'JURADO-2'!C47,'JURADO-3'!C47,'JURADO-4'!C47,'JURADO-5'!C47)</f>
        <v>5</v>
      </c>
      <c r="E47" s="12">
        <f>+'JURADO-1'!C47+'JURADO-2'!C47+'JURADO-3'!C47+'JURADO-4'!C47+'JURADO-5'!C47-C47-D47</f>
        <v>25</v>
      </c>
      <c r="F47" s="70">
        <f>MAX('JURADO-1'!D47,'JURADO-2'!D47,'JURADO-3'!D47,'JURADO-4'!D47,'JURADO-5'!D47)</f>
        <v>10</v>
      </c>
      <c r="G47" s="13">
        <f>MIN('JURADO-1'!D47,'JURADO-2'!D47,'JURADO-3'!D47,'JURADO-4'!D47,'JURADO-5'!D47)</f>
        <v>4</v>
      </c>
      <c r="H47" s="12">
        <f>+'JURADO-1'!D47+'JURADO-2'!D47+'JURADO-3'!D47+'JURADO-4'!D47+'JURADO-5'!D47-F47-G47</f>
        <v>26</v>
      </c>
      <c r="I47" s="66">
        <f>MAX('JURADO-1'!E47,'JURADO-2'!E47,'JURADO-3'!E47,'JURADO-4'!E47,'JURADO-5'!E47)</f>
        <v>10</v>
      </c>
      <c r="J47" s="66">
        <f>MIN('JURADO-1'!E47,'JURADO-2'!E47,'JURADO-3'!E47,'JURADO-4'!E47,'JURADO-5'!E47)</f>
        <v>5</v>
      </c>
      <c r="K47" s="66">
        <f>+'JURADO-1'!E47+'JURADO-2'!E47+'JURADO-3'!E47+'JURADO-4'!E47+'JURADO-5'!E47-I47-J47</f>
        <v>26</v>
      </c>
      <c r="L47" s="66">
        <f aca="true" t="shared" si="10" ref="L47:L70">+E47+H47+K47</f>
        <v>77</v>
      </c>
      <c r="M47" s="14"/>
      <c r="N47" s="7">
        <f>MAX('JURADO-1'!F47,'JURADO-2'!F47,'JURADO-3'!F47,'JURADO-4'!F47,'JURADO-5'!F47)</f>
        <v>7</v>
      </c>
      <c r="O47" s="13">
        <f>MIN('JURADO-1'!F47,'JURADO-2'!F47,'JURADO-3'!F47,'JURADO-4'!F47,'JURADO-5'!F47)</f>
        <v>5</v>
      </c>
      <c r="P47" s="13">
        <f>+'JURADO-1'!F47+'JURADO-2'!F47+'JURADO-3'!F47+'JURADO-4'!F47+'JURADO-5'!F47-N47-O47</f>
        <v>19</v>
      </c>
      <c r="Q47" s="70">
        <f>MAX('JURADO-1'!G47,'JURADO-2'!G47,'JURADO-3'!G47,'JURADO-4'!G47,'JURADO-5'!G47)</f>
        <v>8</v>
      </c>
      <c r="R47" s="13">
        <f>MIN('JURADO-1'!G47,'JURADO-2'!G47,'JURADO-3'!G47,'JURADO-4'!G47,'JURADO-5'!G47)</f>
        <v>5</v>
      </c>
      <c r="S47" s="12">
        <f>+'JURADO-1'!G47+'JURADO-2'!G47+'JURADO-3'!G47+'JURADO-4'!G47+'JURADO-5'!G47-Q47-R47</f>
        <v>17</v>
      </c>
      <c r="T47" s="66">
        <f>MAX('JURADO-1'!H47,'JURADO-2'!H47,'JURADO-3'!H47,'JURADO-4'!H47,'JURADO-5'!H47)</f>
        <v>8</v>
      </c>
      <c r="U47" s="66">
        <f>MIN('JURADO-1'!H47,'JURADO-2'!H47,'JURADO-3'!H47,'JURADO-4'!H47,'JURADO-5'!H47)</f>
        <v>5</v>
      </c>
      <c r="V47" s="66">
        <f>+'JURADO-1'!H47+'JURADO-2'!H47+'JURADO-3'!H47+'JURADO-4'!H47+'JURADO-5'!H47-T47-U47</f>
        <v>21</v>
      </c>
      <c r="W47" s="66">
        <f aca="true" t="shared" si="11" ref="W47:W70">+P47+S47+V47</f>
        <v>57</v>
      </c>
      <c r="X47" s="65"/>
      <c r="Y47" s="7">
        <f>MAX('JURADO-1'!I47,'JURADO-2'!I47,'JURADO-3'!I47,'JURADO-4'!I47,'JURADO-5'!I47)</f>
        <v>7</v>
      </c>
      <c r="Z47" s="13">
        <f>MIN('JURADO-1'!I47,'JURADO-2'!I47,'JURADO-3'!I47,'JURADO-4'!I47,'JURADO-5'!I47)</f>
        <v>4</v>
      </c>
      <c r="AA47" s="13">
        <f>+'JURADO-1'!I47+'JURADO-2'!I47+'JURADO-3'!I47+'JURADO-4'!I47+'JURADO-5'!I47-Y47-Z47</f>
        <v>19</v>
      </c>
      <c r="AB47" s="70">
        <f>MAX('JURADO-1'!J47,'JURADO-2'!J47,'JURADO-3'!J47,'JURADO-4'!J47,'JURADO-5'!J47)</f>
        <v>8</v>
      </c>
      <c r="AC47" s="13">
        <f>MIN('JURADO-1'!J47,'JURADO-2'!J47,'JURADO-3'!J47,'JURADO-4'!J47,'JURADO-5'!J47)</f>
        <v>5</v>
      </c>
      <c r="AD47" s="12">
        <f>+'JURADO-1'!J47+'JURADO-2'!J47+'JURADO-3'!J47+'JURADO-4'!J47+'JURADO-5'!J47-AB47-AC47</f>
        <v>17</v>
      </c>
      <c r="AE47" s="66">
        <f>MAX('JURADO-1'!K47,'JURADO-2'!K47,'JURADO-3'!K47,'JURADO-4'!K47,'JURADO-5'!K47)</f>
        <v>8</v>
      </c>
      <c r="AF47" s="66">
        <f>MIN('JURADO-1'!K47,'JURADO-2'!K47,'JURADO-3'!K47,'JURADO-4'!K47,'JURADO-5'!K47)</f>
        <v>5</v>
      </c>
      <c r="AG47" s="66">
        <f>+'JURADO-1'!K47+'JURADO-2'!K47+'JURADO-3'!K47+'JURADO-4'!K47+'JURADO-5'!K47-AE47-AF47</f>
        <v>21</v>
      </c>
      <c r="AH47" s="66">
        <f aca="true" t="shared" si="12" ref="AH47:AH70">+AA47+AD47+AG47</f>
        <v>57</v>
      </c>
      <c r="AI47" s="65"/>
      <c r="AJ47" s="7">
        <f>MAX('JURADO-1'!L47,'JURADO-2'!L47,'JURADO-3'!L47,'JURADO-4'!L47,'JURADO-5'!L47)</f>
        <v>10</v>
      </c>
      <c r="AK47" s="13">
        <f>MIN('JURADO-1'!L47,'JURADO-2'!L47,'JURADO-3'!L47,'JURADO-4'!L47,'JURADO-5'!L47)</f>
        <v>4</v>
      </c>
      <c r="AL47" s="13">
        <f>+'JURADO-1'!L47+'JURADO-2'!L47+'JURADO-3'!L47+'JURADO-4'!L47+'JURADO-5'!L47-AJ47-AK47</f>
        <v>23</v>
      </c>
      <c r="AM47" s="70">
        <f>MAX('JURADO-1'!M47,'JURADO-2'!M47,'JURADO-3'!M47,'JURADO-4'!M47,'JURADO-5'!M47)</f>
        <v>10</v>
      </c>
      <c r="AN47" s="13">
        <f>MIN('JURADO-1'!M47,'JURADO-2'!M47,'JURADO-3'!M47,'JURADO-4'!M47,'JURADO-5'!M47)</f>
        <v>4</v>
      </c>
      <c r="AO47" s="12">
        <f>+'JURADO-1'!M47+'JURADO-2'!M47+'JURADO-3'!M47+'JURADO-4'!M47+'JURADO-5'!M47-AM47-AN47</f>
        <v>24</v>
      </c>
      <c r="AP47" s="66">
        <f>MAX('JURADO-1'!N47,'JURADO-2'!N47,'JURADO-3'!N47,'JURADO-4'!N47,'JURADO-5'!N47)</f>
        <v>10</v>
      </c>
      <c r="AQ47" s="66">
        <f>MIN('JURADO-1'!N47,'JURADO-2'!N47,'JURADO-3'!N47,'JURADO-4'!N47,'JURADO-5'!N47)</f>
        <v>5</v>
      </c>
      <c r="AR47" s="66">
        <f>+'JURADO-1'!N47+'JURADO-2'!N47+'JURADO-3'!N47+'JURADO-4'!N47+'JURADO-5'!N47-AP47-AQ47</f>
        <v>24</v>
      </c>
      <c r="AS47" s="66">
        <f aca="true" t="shared" si="13" ref="AS47:AS70">+AL47+AO47+AR47</f>
        <v>71</v>
      </c>
      <c r="AT47" s="10"/>
      <c r="AU47" s="7">
        <f>MAX('JURADO-1'!O47,'JURADO-2'!O47,'JURADO-3'!O47,'JURADO-4'!O47,'JURADO-5'!O47)</f>
        <v>7</v>
      </c>
      <c r="AV47" s="13">
        <f>MIN('JURADO-1'!O47,'JURADO-2'!O47,'JURADO-3'!O47,'JURADO-4'!O47,'JURADO-5'!O47)</f>
        <v>5</v>
      </c>
      <c r="AW47" s="9">
        <f>+'JURADO-1'!O47+'JURADO-2'!O47+'JURADO-3'!O47+'JURADO-4'!O47+'JURADO-5'!O47-AU47-AV47</f>
        <v>19</v>
      </c>
      <c r="AX47" s="10"/>
      <c r="AY47" s="7">
        <f>MAX('JURADO-1'!P47,'JURADO-2'!P47,'JURADO-3'!P47,'JURADO-4'!P47,'JURADO-5'!P47)</f>
        <v>10</v>
      </c>
      <c r="AZ47" s="13">
        <f>MIN('JURADO-1'!P47,'JURADO-2'!P47,'JURADO-3'!P47,'JURADO-4'!P47,'JURADO-5'!P47)</f>
        <v>5</v>
      </c>
      <c r="BA47" s="13">
        <f>+'JURADO-1'!P47+'JURADO-2'!P47+'JURADO-3'!P47+'JURADO-4'!P47+'JURADO-5'!P47-AY47-AZ47</f>
        <v>28</v>
      </c>
      <c r="BB47" s="70">
        <f>MAX('JURADO-1'!Q47,'JURADO-2'!Q47,'JURADO-3'!Q47,'JURADO-4'!Q47,'JURADO-5'!Q47)</f>
        <v>10</v>
      </c>
      <c r="BC47" s="13">
        <f>MIN('JURADO-1'!Q47,'JURADO-2'!Q47,'JURADO-3'!Q47,'JURADO-4'!Q47,'JURADO-5'!Q47)</f>
        <v>4</v>
      </c>
      <c r="BD47" s="12">
        <f>+'JURADO-1'!Q47+'JURADO-2'!Q47+'JURADO-3'!Q47+'JURADO-4'!Q47+'JURADO-5'!Q47-BB47-BC47</f>
        <v>24</v>
      </c>
      <c r="BE47" s="66">
        <f>MAX('JURADO-1'!R47,'JURADO-2'!R47,'JURADO-3'!R47,'JURADO-4'!R47,'JURADO-5'!R47)</f>
        <v>10</v>
      </c>
      <c r="BF47" s="66">
        <f>MIN('JURADO-1'!R47,'JURADO-2'!R47,'JURADO-3'!R47,'JURADO-4'!R47,'JURADO-5'!R47)</f>
        <v>5</v>
      </c>
      <c r="BG47" s="66">
        <f>+'JURADO-1'!R47+'JURADO-2'!R47+'JURADO-3'!R47+'JURADO-4'!R47+'JURADO-5'!R47-BE47-BF47</f>
        <v>24</v>
      </c>
      <c r="BH47" s="66">
        <f aca="true" t="shared" si="14" ref="BH47:BH70">+BA47+BD47+BG47</f>
        <v>76</v>
      </c>
      <c r="BI47" s="10"/>
      <c r="BJ47" s="7">
        <f>MAX('JURADO-1'!S47,'JURADO-2'!S47,'JURADO-3'!S47,'JURADO-4'!S47,'JURADO-5'!S47)</f>
        <v>7</v>
      </c>
      <c r="BK47" s="13">
        <f>MIN('JURADO-1'!S47,'JURADO-2'!S47,'JURADO-3'!S47,'JURADO-4'!S47,'JURADO-5'!S47)</f>
        <v>5</v>
      </c>
      <c r="BL47" s="9">
        <f>+'JURADO-1'!S47+'JURADO-2'!S47+'JURADO-3'!S47+'JURADO-4'!S47+'JURADO-5'!S47-BJ47-BK47</f>
        <v>19</v>
      </c>
      <c r="BM47" s="10"/>
      <c r="BN47" s="7">
        <f>MAX('JURADO-1'!T47,'JURADO-2'!T47,'JURADO-3'!T47,'JURADO-4'!T47,'JURADO-5'!T47)</f>
        <v>16</v>
      </c>
      <c r="BO47" s="13">
        <f>MIN('JURADO-1'!T47,'JURADO-2'!T47,'JURADO-3'!T47,'JURADO-4'!T47,'JURADO-5'!T47)</f>
        <v>6</v>
      </c>
      <c r="BP47" s="13">
        <f>+'JURADO-1'!T47+'JURADO-2'!T47+'JURADO-3'!T47+'JURADO-4'!T47+'JURADO-5'!T47-BN47-BO47</f>
        <v>33</v>
      </c>
      <c r="BQ47" s="70">
        <f>MAX('JURADO-1'!U47,'JURADO-2'!U47,'JURADO-3'!U47,'JURADO-4'!U47,'JURADO-5'!U47)</f>
        <v>16</v>
      </c>
      <c r="BR47" s="13">
        <f>MIN('JURADO-1'!U47,'JURADO-2'!U47,'JURADO-3'!U47,'JURADO-4'!U47,'JURADO-5'!U47)</f>
        <v>6</v>
      </c>
      <c r="BS47" s="12">
        <f>+'JURADO-1'!U47+'JURADO-2'!U47+'JURADO-3'!U47+'JURADO-4'!U47+'JURADO-5'!U47-BQ47-BR47</f>
        <v>31</v>
      </c>
      <c r="BT47" s="66">
        <f>MAX('JURADO-1'!V47,'JURADO-2'!V47,'JURADO-3'!V47,'JURADO-4'!V47,'JURADO-5'!V47)</f>
        <v>15</v>
      </c>
      <c r="BU47" s="66">
        <f>MIN('JURADO-1'!V47,'JURADO-2'!V47,'JURADO-3'!V47,'JURADO-4'!V47,'JURADO-5'!V47)</f>
        <v>6</v>
      </c>
      <c r="BV47" s="66">
        <f>+'JURADO-1'!V47+'JURADO-2'!V47+'JURADO-3'!V47+'JURADO-4'!V47+'JURADO-5'!V47-BT47-BU47</f>
        <v>31</v>
      </c>
      <c r="BW47" s="66">
        <f aca="true" t="shared" si="15" ref="BW47:BW70">+BP47+BS47+BV47</f>
        <v>95</v>
      </c>
      <c r="BX47" s="10"/>
      <c r="BY47" s="7">
        <f>MAX('JURADO-1'!W47,'JURADO-2'!W47,'JURADO-3'!W47,'JURADO-4'!W47,'JURADO-5'!W47)</f>
        <v>0</v>
      </c>
      <c r="BZ47" s="13">
        <f>MIN('JURADO-1'!W47,'JURADO-2'!W47,'JURADO-3'!W47,'JURADO-4'!W47,'JURADO-5'!W47)</f>
        <v>0</v>
      </c>
      <c r="CA47" s="8">
        <f>+'JURADO-1'!W47+'JURADO-2'!W47+'JURADO-3'!W47+'JURADO-4'!W47+'JURADO-5'!W47-BY47-BZ47</f>
        <v>0</v>
      </c>
      <c r="CB47" s="10"/>
      <c r="CC47" s="7">
        <f>MAX('JURADO-1'!X47,'JURADO-2'!X47,'JURADO-3'!X47,'JURADO-4'!X47,'JURADO-5'!X47)</f>
        <v>0</v>
      </c>
      <c r="CD47" s="13">
        <f>MIN('JURADO-1'!X47,'JURADO-2'!X47,'JURADO-3'!X47,'JURADO-4'!X47,'JURADO-5'!X47)</f>
        <v>0</v>
      </c>
      <c r="CE47" s="8">
        <f>+'JURADO-1'!X47+'JURADO-2'!X47+'JURADO-3'!X47+'JURADO-4'!X47+'JURADO-5'!X47-CC47-CD47</f>
        <v>0</v>
      </c>
      <c r="CF47" s="10"/>
      <c r="CG47" s="7">
        <f>MAX('JURADO-1'!Y47,'JURADO-2'!Y47,'JURADO-3'!Y47,'JURADO-4'!Y47,'JURADO-5'!Y47)</f>
        <v>15</v>
      </c>
      <c r="CH47" s="13">
        <f>MIN('JURADO-1'!Y47,'JURADO-2'!Y47,'JURADO-3'!Y47,'JURADO-4'!Y47,'JURADO-5'!Y47)</f>
        <v>5</v>
      </c>
      <c r="CI47" s="8">
        <f>+'JURADO-1'!Y47+'JURADO-2'!Y47+'JURADO-3'!Y47+'JURADO-4'!Y47+'JURADO-5'!Y47-CG47-CH47</f>
        <v>33</v>
      </c>
      <c r="CJ47" s="10"/>
      <c r="CK47" s="7">
        <f>MAX('JURADO-1'!Z47,'JURADO-2'!Z47,'JURADO-3'!Z47,'JURADO-4'!Z47,'JURADO-5'!Z47)</f>
        <v>8</v>
      </c>
      <c r="CL47" s="13">
        <f>MIN('JURADO-1'!Z47,'JURADO-2'!Z47,'JURADO-3'!Z47,'JURADO-4'!Z47,'JURADO-5'!Z47)</f>
        <v>5</v>
      </c>
      <c r="CM47" s="8">
        <f>+'JURADO-1'!Z47+'JURADO-2'!Z47+'JURADO-3'!Z47+'JURADO-4'!Z47+'JURADO-5'!Z47-CK47-CL47</f>
        <v>20</v>
      </c>
      <c r="CN47" s="15"/>
      <c r="CO47" s="16"/>
      <c r="CP47" s="100">
        <f aca="true" t="shared" si="16" ref="CP47:CP70">L47+W47+AH47+AS47+AW47+BH47+BL47+BW47+CI47+CM47-CS47</f>
        <v>524</v>
      </c>
      <c r="CQ47" s="60">
        <v>42794</v>
      </c>
      <c r="CR47" s="21" t="s">
        <v>15</v>
      </c>
      <c r="CS47" s="66"/>
      <c r="CT47" s="88"/>
      <c r="CU47" s="66">
        <f aca="true" t="shared" si="17" ref="CU47:CU70">+(CA47)*1.5</f>
        <v>0</v>
      </c>
      <c r="CV47" s="66">
        <f aca="true" t="shared" si="18" ref="CV47:CV70">+(CE47)*1.5</f>
        <v>0</v>
      </c>
      <c r="CW47" s="66">
        <f aca="true" t="shared" si="19" ref="CW47:CW70">+CM47</f>
        <v>20</v>
      </c>
    </row>
    <row r="48" spans="1:101" ht="31.5" customHeight="1" thickBot="1">
      <c r="A48" s="85">
        <v>3</v>
      </c>
      <c r="B48" s="53" t="s">
        <v>77</v>
      </c>
      <c r="C48" s="70">
        <f>MAX('JURADO-1'!C48,'JURADO-2'!C48,'JURADO-3'!C48,'JURADO-4'!C48,'JURADO-5'!C48)</f>
        <v>11</v>
      </c>
      <c r="D48" s="13">
        <f>MIN('JURADO-1'!C48,'JURADO-2'!C48,'JURADO-3'!C48,'JURADO-4'!C48,'JURADO-5'!C48)</f>
        <v>5</v>
      </c>
      <c r="E48" s="12">
        <f>+'JURADO-1'!C48+'JURADO-2'!C48+'JURADO-3'!C48+'JURADO-4'!C48+'JURADO-5'!C48-C48-D48</f>
        <v>24</v>
      </c>
      <c r="F48" s="70">
        <f>MAX('JURADO-1'!D48,'JURADO-2'!D48,'JURADO-3'!D48,'JURADO-4'!D48,'JURADO-5'!D48)</f>
        <v>10</v>
      </c>
      <c r="G48" s="13">
        <f>MIN('JURADO-1'!D48,'JURADO-2'!D48,'JURADO-3'!D48,'JURADO-4'!D48,'JURADO-5'!D48)</f>
        <v>5</v>
      </c>
      <c r="H48" s="12">
        <f>+'JURADO-1'!D48+'JURADO-2'!D48+'JURADO-3'!D48+'JURADO-4'!D48+'JURADO-5'!D48-F48-G48</f>
        <v>24</v>
      </c>
      <c r="I48" s="66">
        <f>MAX('JURADO-1'!E48,'JURADO-2'!E48,'JURADO-3'!E48,'JURADO-4'!E48,'JURADO-5'!E48)</f>
        <v>10</v>
      </c>
      <c r="J48" s="66">
        <f>MIN('JURADO-1'!E48,'JURADO-2'!E48,'JURADO-3'!E48,'JURADO-4'!E48,'JURADO-5'!E48)</f>
        <v>5</v>
      </c>
      <c r="K48" s="66">
        <f>+'JURADO-1'!E48+'JURADO-2'!E48+'JURADO-3'!E48+'JURADO-4'!E48+'JURADO-5'!E48-I48-J48</f>
        <v>23</v>
      </c>
      <c r="L48" s="66">
        <f t="shared" si="10"/>
        <v>71</v>
      </c>
      <c r="M48" s="14"/>
      <c r="N48" s="7">
        <f>MAX('JURADO-1'!F48,'JURADO-2'!F48,'JURADO-3'!F48,'JURADO-4'!F48,'JURADO-5'!F48)</f>
        <v>8</v>
      </c>
      <c r="O48" s="13">
        <f>MIN('JURADO-1'!F48,'JURADO-2'!F48,'JURADO-3'!F48,'JURADO-4'!F48,'JURADO-5'!F48)</f>
        <v>5</v>
      </c>
      <c r="P48" s="13">
        <f>+'JURADO-1'!F48+'JURADO-2'!F48+'JURADO-3'!F48+'JURADO-4'!F48+'JURADO-5'!F48-N48-O48</f>
        <v>19</v>
      </c>
      <c r="Q48" s="70">
        <f>MAX('JURADO-1'!G48,'JURADO-2'!G48,'JURADO-3'!G48,'JURADO-4'!G48,'JURADO-5'!G48)</f>
        <v>9</v>
      </c>
      <c r="R48" s="13">
        <f>MIN('JURADO-1'!G48,'JURADO-2'!G48,'JURADO-3'!G48,'JURADO-4'!G48,'JURADO-5'!G48)</f>
        <v>4</v>
      </c>
      <c r="S48" s="12">
        <f>+'JURADO-1'!G48+'JURADO-2'!G48+'JURADO-3'!G48+'JURADO-4'!G48+'JURADO-5'!G48-Q48-R48</f>
        <v>19</v>
      </c>
      <c r="T48" s="66">
        <f>MAX('JURADO-1'!H48,'JURADO-2'!H48,'JURADO-3'!H48,'JURADO-4'!H48,'JURADO-5'!H48)</f>
        <v>8</v>
      </c>
      <c r="U48" s="66">
        <f>MIN('JURADO-1'!H48,'JURADO-2'!H48,'JURADO-3'!H48,'JURADO-4'!H48,'JURADO-5'!H48)</f>
        <v>5</v>
      </c>
      <c r="V48" s="66">
        <f>+'JURADO-1'!H48+'JURADO-2'!H48+'JURADO-3'!H48+'JURADO-4'!H48+'JURADO-5'!H48-T48-U48</f>
        <v>17</v>
      </c>
      <c r="W48" s="66">
        <f t="shared" si="11"/>
        <v>55</v>
      </c>
      <c r="X48" s="65"/>
      <c r="Y48" s="7">
        <f>MAX('JURADO-1'!I48,'JURADO-2'!I48,'JURADO-3'!I48,'JURADO-4'!I48,'JURADO-5'!I48)</f>
        <v>7</v>
      </c>
      <c r="Z48" s="13">
        <f>MIN('JURADO-1'!I48,'JURADO-2'!I48,'JURADO-3'!I48,'JURADO-4'!I48,'JURADO-5'!I48)</f>
        <v>4</v>
      </c>
      <c r="AA48" s="13">
        <f>+'JURADO-1'!I48+'JURADO-2'!I48+'JURADO-3'!I48+'JURADO-4'!I48+'JURADO-5'!I48-Y48-Z48</f>
        <v>19</v>
      </c>
      <c r="AB48" s="70">
        <f>MAX('JURADO-1'!J48,'JURADO-2'!J48,'JURADO-3'!J48,'JURADO-4'!J48,'JURADO-5'!J48)</f>
        <v>9</v>
      </c>
      <c r="AC48" s="13">
        <f>MIN('JURADO-1'!J48,'JURADO-2'!J48,'JURADO-3'!J48,'JURADO-4'!J48,'JURADO-5'!J48)</f>
        <v>4</v>
      </c>
      <c r="AD48" s="12">
        <f>+'JURADO-1'!J48+'JURADO-2'!J48+'JURADO-3'!J48+'JURADO-4'!J48+'JURADO-5'!J48-AB48-AC48</f>
        <v>19</v>
      </c>
      <c r="AE48" s="66">
        <f>MAX('JURADO-1'!K48,'JURADO-2'!K48,'JURADO-3'!K48,'JURADO-4'!K48,'JURADO-5'!K48)</f>
        <v>7</v>
      </c>
      <c r="AF48" s="66">
        <f>MIN('JURADO-1'!K48,'JURADO-2'!K48,'JURADO-3'!K48,'JURADO-4'!K48,'JURADO-5'!K48)</f>
        <v>5</v>
      </c>
      <c r="AG48" s="66">
        <f>+'JURADO-1'!K48+'JURADO-2'!K48+'JURADO-3'!K48+'JURADO-4'!K48+'JURADO-5'!K48-AE48-AF48</f>
        <v>17</v>
      </c>
      <c r="AH48" s="66">
        <f t="shared" si="12"/>
        <v>55</v>
      </c>
      <c r="AI48" s="65"/>
      <c r="AJ48" s="7">
        <f>MAX('JURADO-1'!L48,'JURADO-2'!L48,'JURADO-3'!L48,'JURADO-4'!L48,'JURADO-5'!L48)</f>
        <v>10</v>
      </c>
      <c r="AK48" s="13">
        <f>MIN('JURADO-1'!L48,'JURADO-2'!L48,'JURADO-3'!L48,'JURADO-4'!L48,'JURADO-5'!L48)</f>
        <v>5</v>
      </c>
      <c r="AL48" s="13">
        <f>+'JURADO-1'!L48+'JURADO-2'!L48+'JURADO-3'!L48+'JURADO-4'!L48+'JURADO-5'!L48-AJ48-AK48</f>
        <v>21</v>
      </c>
      <c r="AM48" s="70">
        <f>MAX('JURADO-1'!M48,'JURADO-2'!M48,'JURADO-3'!M48,'JURADO-4'!M48,'JURADO-5'!M48)</f>
        <v>9</v>
      </c>
      <c r="AN48" s="13">
        <f>MIN('JURADO-1'!M48,'JURADO-2'!M48,'JURADO-3'!M48,'JURADO-4'!M48,'JURADO-5'!M48)</f>
        <v>4</v>
      </c>
      <c r="AO48" s="12">
        <f>+'JURADO-1'!M48+'JURADO-2'!M48+'JURADO-3'!M48+'JURADO-4'!M48+'JURADO-5'!M48-AM48-AN48</f>
        <v>23</v>
      </c>
      <c r="AP48" s="66">
        <f>MAX('JURADO-1'!N48,'JURADO-2'!N48,'JURADO-3'!N48,'JURADO-4'!N48,'JURADO-5'!N48)</f>
        <v>9</v>
      </c>
      <c r="AQ48" s="66">
        <f>MIN('JURADO-1'!N48,'JURADO-2'!N48,'JURADO-3'!N48,'JURADO-4'!N48,'JURADO-5'!N48)</f>
        <v>5</v>
      </c>
      <c r="AR48" s="66">
        <f>+'JURADO-1'!N48+'JURADO-2'!N48+'JURADO-3'!N48+'JURADO-4'!N48+'JURADO-5'!N48-AP48-AQ48</f>
        <v>24</v>
      </c>
      <c r="AS48" s="66">
        <f t="shared" si="13"/>
        <v>68</v>
      </c>
      <c r="AT48" s="10"/>
      <c r="AU48" s="7">
        <f>MAX('JURADO-1'!O48,'JURADO-2'!O48,'JURADO-3'!O48,'JURADO-4'!O48,'JURADO-5'!O48)</f>
        <v>8</v>
      </c>
      <c r="AV48" s="13">
        <f>MIN('JURADO-1'!O48,'JURADO-2'!O48,'JURADO-3'!O48,'JURADO-4'!O48,'JURADO-5'!O48)</f>
        <v>4</v>
      </c>
      <c r="AW48" s="9">
        <f>+'JURADO-1'!O48+'JURADO-2'!O48+'JURADO-3'!O48+'JURADO-4'!O48+'JURADO-5'!O48-AU48-AV48</f>
        <v>19</v>
      </c>
      <c r="AX48" s="10"/>
      <c r="AY48" s="7">
        <f>MAX('JURADO-1'!P48,'JURADO-2'!P48,'JURADO-3'!P48,'JURADO-4'!P48,'JURADO-5'!P48)</f>
        <v>10</v>
      </c>
      <c r="AZ48" s="13">
        <f>MIN('JURADO-1'!P48,'JURADO-2'!P48,'JURADO-3'!P48,'JURADO-4'!P48,'JURADO-5'!P48)</f>
        <v>5</v>
      </c>
      <c r="BA48" s="13">
        <f>+'JURADO-1'!P48+'JURADO-2'!P48+'JURADO-3'!P48+'JURADO-4'!P48+'JURADO-5'!P48-AY48-AZ48</f>
        <v>25</v>
      </c>
      <c r="BB48" s="70">
        <f>MAX('JURADO-1'!Q48,'JURADO-2'!Q48,'JURADO-3'!Q48,'JURADO-4'!Q48,'JURADO-5'!Q48)</f>
        <v>9</v>
      </c>
      <c r="BC48" s="13">
        <f>MIN('JURADO-1'!Q48,'JURADO-2'!Q48,'JURADO-3'!Q48,'JURADO-4'!Q48,'JURADO-5'!Q48)</f>
        <v>4</v>
      </c>
      <c r="BD48" s="12">
        <f>+'JURADO-1'!Q48+'JURADO-2'!Q48+'JURADO-3'!Q48+'JURADO-4'!Q48+'JURADO-5'!Q48-BB48-BC48</f>
        <v>23</v>
      </c>
      <c r="BE48" s="66">
        <f>MAX('JURADO-1'!R48,'JURADO-2'!R48,'JURADO-3'!R48,'JURADO-4'!R48,'JURADO-5'!R48)</f>
        <v>9</v>
      </c>
      <c r="BF48" s="66">
        <f>MIN('JURADO-1'!R48,'JURADO-2'!R48,'JURADO-3'!R48,'JURADO-4'!R48,'JURADO-5'!R48)</f>
        <v>5</v>
      </c>
      <c r="BG48" s="66">
        <f>+'JURADO-1'!R48+'JURADO-2'!R48+'JURADO-3'!R48+'JURADO-4'!R48+'JURADO-5'!R48-BE48-BF48</f>
        <v>24</v>
      </c>
      <c r="BH48" s="66">
        <f t="shared" si="14"/>
        <v>72</v>
      </c>
      <c r="BI48" s="10"/>
      <c r="BJ48" s="7">
        <f>MAX('JURADO-1'!S48,'JURADO-2'!S48,'JURADO-3'!S48,'JURADO-4'!S48,'JURADO-5'!S48)</f>
        <v>8</v>
      </c>
      <c r="BK48" s="13">
        <f>MIN('JURADO-1'!S48,'JURADO-2'!S48,'JURADO-3'!S48,'JURADO-4'!S48,'JURADO-5'!S48)</f>
        <v>4</v>
      </c>
      <c r="BL48" s="9">
        <f>+'JURADO-1'!S48+'JURADO-2'!S48+'JURADO-3'!S48+'JURADO-4'!S48+'JURADO-5'!S48-BJ48-BK48</f>
        <v>19</v>
      </c>
      <c r="BM48" s="10"/>
      <c r="BN48" s="7">
        <f>MAX('JURADO-1'!T48,'JURADO-2'!T48,'JURADO-3'!T48,'JURADO-4'!T48,'JURADO-5'!T48)</f>
        <v>16</v>
      </c>
      <c r="BO48" s="13">
        <f>MIN('JURADO-1'!T48,'JURADO-2'!T48,'JURADO-3'!T48,'JURADO-4'!T48,'JURADO-5'!T48)</f>
        <v>6</v>
      </c>
      <c r="BP48" s="13">
        <f>+'JURADO-1'!T48+'JURADO-2'!T48+'JURADO-3'!T48+'JURADO-4'!T48+'JURADO-5'!T48-BN48-BO48</f>
        <v>31</v>
      </c>
      <c r="BQ48" s="70">
        <f>MAX('JURADO-1'!U48,'JURADO-2'!U48,'JURADO-3'!U48,'JURADO-4'!U48,'JURADO-5'!U48)</f>
        <v>15</v>
      </c>
      <c r="BR48" s="13">
        <f>MIN('JURADO-1'!U48,'JURADO-2'!U48,'JURADO-3'!U48,'JURADO-4'!U48,'JURADO-5'!U48)</f>
        <v>5</v>
      </c>
      <c r="BS48" s="12">
        <f>+'JURADO-1'!U48+'JURADO-2'!U48+'JURADO-3'!U48+'JURADO-4'!U48+'JURADO-5'!U48-BQ48-BR48</f>
        <v>33</v>
      </c>
      <c r="BT48" s="66">
        <f>MAX('JURADO-1'!V48,'JURADO-2'!V48,'JURADO-3'!V48,'JURADO-4'!V48,'JURADO-5'!V48)</f>
        <v>15</v>
      </c>
      <c r="BU48" s="66">
        <f>MIN('JURADO-1'!V48,'JURADO-2'!V48,'JURADO-3'!V48,'JURADO-4'!V48,'JURADO-5'!V48)</f>
        <v>5</v>
      </c>
      <c r="BV48" s="66">
        <f>+'JURADO-1'!V48+'JURADO-2'!V48+'JURADO-3'!V48+'JURADO-4'!V48+'JURADO-5'!V48-BT48-BU48</f>
        <v>31</v>
      </c>
      <c r="BW48" s="66">
        <f t="shared" si="15"/>
        <v>95</v>
      </c>
      <c r="BX48" s="10"/>
      <c r="BY48" s="7">
        <f>MAX('JURADO-1'!W48,'JURADO-2'!W48,'JURADO-3'!W48,'JURADO-4'!W48,'JURADO-5'!W48)</f>
        <v>0</v>
      </c>
      <c r="BZ48" s="13">
        <f>MIN('JURADO-1'!W48,'JURADO-2'!W48,'JURADO-3'!W48,'JURADO-4'!W48,'JURADO-5'!W48)</f>
        <v>0</v>
      </c>
      <c r="CA48" s="8">
        <f>+'JURADO-1'!W48+'JURADO-2'!W48+'JURADO-3'!W48+'JURADO-4'!W48+'JURADO-5'!W48-BY48-BZ48</f>
        <v>0</v>
      </c>
      <c r="CB48" s="10"/>
      <c r="CC48" s="7">
        <f>MAX('JURADO-1'!X48,'JURADO-2'!X48,'JURADO-3'!X48,'JURADO-4'!X48,'JURADO-5'!X48)</f>
        <v>0</v>
      </c>
      <c r="CD48" s="13">
        <f>MIN('JURADO-1'!X48,'JURADO-2'!X48,'JURADO-3'!X48,'JURADO-4'!X48,'JURADO-5'!X48)</f>
        <v>0</v>
      </c>
      <c r="CE48" s="8">
        <f>+'JURADO-1'!X48+'JURADO-2'!X48+'JURADO-3'!X48+'JURADO-4'!X48+'JURADO-5'!X48-CC48-CD48</f>
        <v>0</v>
      </c>
      <c r="CF48" s="10"/>
      <c r="CG48" s="7">
        <f>MAX('JURADO-1'!Y48,'JURADO-2'!Y48,'JURADO-3'!Y48,'JURADO-4'!Y48,'JURADO-5'!Y48)</f>
        <v>15</v>
      </c>
      <c r="CH48" s="13">
        <f>MIN('JURADO-1'!Y48,'JURADO-2'!Y48,'JURADO-3'!Y48,'JURADO-4'!Y48,'JURADO-5'!Y48)</f>
        <v>5</v>
      </c>
      <c r="CI48" s="8">
        <f>+'JURADO-1'!Y48+'JURADO-2'!Y48+'JURADO-3'!Y48+'JURADO-4'!Y48+'JURADO-5'!Y48-CG48-CH48</f>
        <v>35</v>
      </c>
      <c r="CJ48" s="10"/>
      <c r="CK48" s="7">
        <f>MAX('JURADO-1'!Z48,'JURADO-2'!Z48,'JURADO-3'!Z48,'JURADO-4'!Z48,'JURADO-5'!Z48)</f>
        <v>10</v>
      </c>
      <c r="CL48" s="13">
        <f>MIN('JURADO-1'!Z48,'JURADO-2'!Z48,'JURADO-3'!Z48,'JURADO-4'!Z48,'JURADO-5'!Z48)</f>
        <v>6</v>
      </c>
      <c r="CM48" s="8">
        <f>+'JURADO-1'!Z48+'JURADO-2'!Z48+'JURADO-3'!Z48+'JURADO-4'!Z48+'JURADO-5'!Z48-CK48-CL48</f>
        <v>19</v>
      </c>
      <c r="CN48" s="15"/>
      <c r="CO48" s="16"/>
      <c r="CP48" s="100">
        <f t="shared" si="16"/>
        <v>508</v>
      </c>
      <c r="CQ48" s="60">
        <v>42794</v>
      </c>
      <c r="CR48" s="21" t="s">
        <v>50</v>
      </c>
      <c r="CS48" s="66"/>
      <c r="CT48" s="88"/>
      <c r="CU48" s="66">
        <f t="shared" si="17"/>
        <v>0</v>
      </c>
      <c r="CV48" s="66">
        <f t="shared" si="18"/>
        <v>0</v>
      </c>
      <c r="CW48" s="66">
        <f t="shared" si="19"/>
        <v>19</v>
      </c>
    </row>
    <row r="49" spans="1:101" ht="31.5" customHeight="1" thickBot="1">
      <c r="A49" s="86">
        <v>4</v>
      </c>
      <c r="B49" s="53" t="s">
        <v>78</v>
      </c>
      <c r="C49" s="70">
        <f>MAX('JURADO-1'!C49,'JURADO-2'!C49,'JURADO-3'!C49,'JURADO-4'!C49,'JURADO-5'!C49)</f>
        <v>11</v>
      </c>
      <c r="D49" s="13">
        <f>MIN('JURADO-1'!C49,'JURADO-2'!C49,'JURADO-3'!C49,'JURADO-4'!C49,'JURADO-5'!C49)</f>
        <v>6</v>
      </c>
      <c r="E49" s="12">
        <f>+'JURADO-1'!C49+'JURADO-2'!C49+'JURADO-3'!C49+'JURADO-4'!C49+'JURADO-5'!C49-C49-D49</f>
        <v>26</v>
      </c>
      <c r="F49" s="70">
        <f>MAX('JURADO-1'!D49,'JURADO-2'!D49,'JURADO-3'!D49,'JURADO-4'!D49,'JURADO-5'!D49)</f>
        <v>10</v>
      </c>
      <c r="G49" s="13">
        <f>MIN('JURADO-1'!D49,'JURADO-2'!D49,'JURADO-3'!D49,'JURADO-4'!D49,'JURADO-5'!D49)</f>
        <v>6</v>
      </c>
      <c r="H49" s="12">
        <f>+'JURADO-1'!D49+'JURADO-2'!D49+'JURADO-3'!D49+'JURADO-4'!D49+'JURADO-5'!D49-F49-G49</f>
        <v>24</v>
      </c>
      <c r="I49" s="66">
        <f>MAX('JURADO-1'!E49,'JURADO-2'!E49,'JURADO-3'!E49,'JURADO-4'!E49,'JURADO-5'!E49)</f>
        <v>11</v>
      </c>
      <c r="J49" s="66">
        <f>MIN('JURADO-1'!E49,'JURADO-2'!E49,'JURADO-3'!E49,'JURADO-4'!E49,'JURADO-5'!E49)</f>
        <v>6</v>
      </c>
      <c r="K49" s="66">
        <f>+'JURADO-1'!E49+'JURADO-2'!E49+'JURADO-3'!E49+'JURADO-4'!E49+'JURADO-5'!E49-I49-J49</f>
        <v>23</v>
      </c>
      <c r="L49" s="66">
        <f t="shared" si="10"/>
        <v>73</v>
      </c>
      <c r="M49" s="14"/>
      <c r="N49" s="7">
        <f>MAX('JURADO-1'!F49,'JURADO-2'!F49,'JURADO-3'!F49,'JURADO-4'!F49,'JURADO-5'!F49)</f>
        <v>7</v>
      </c>
      <c r="O49" s="13">
        <f>MIN('JURADO-1'!F49,'JURADO-2'!F49,'JURADO-3'!F49,'JURADO-4'!F49,'JURADO-5'!F49)</f>
        <v>5</v>
      </c>
      <c r="P49" s="13">
        <f>+'JURADO-1'!F49+'JURADO-2'!F49+'JURADO-3'!F49+'JURADO-4'!F49+'JURADO-5'!F49-N49-O49</f>
        <v>18</v>
      </c>
      <c r="Q49" s="70">
        <f>MAX('JURADO-1'!G49,'JURADO-2'!G49,'JURADO-3'!G49,'JURADO-4'!G49,'JURADO-5'!G49)</f>
        <v>7</v>
      </c>
      <c r="R49" s="13">
        <f>MIN('JURADO-1'!G49,'JURADO-2'!G49,'JURADO-3'!G49,'JURADO-4'!G49,'JURADO-5'!G49)</f>
        <v>4</v>
      </c>
      <c r="S49" s="12">
        <f>+'JURADO-1'!G49+'JURADO-2'!G49+'JURADO-3'!G49+'JURADO-4'!G49+'JURADO-5'!G49-Q49-R49</f>
        <v>17</v>
      </c>
      <c r="T49" s="66">
        <f>MAX('JURADO-1'!H49,'JURADO-2'!H49,'JURADO-3'!H49,'JURADO-4'!H49,'JURADO-5'!H49)</f>
        <v>7</v>
      </c>
      <c r="U49" s="66">
        <f>MIN('JURADO-1'!H49,'JURADO-2'!H49,'JURADO-3'!H49,'JURADO-4'!H49,'JURADO-5'!H49)</f>
        <v>5</v>
      </c>
      <c r="V49" s="66">
        <f>+'JURADO-1'!H49+'JURADO-2'!H49+'JURADO-3'!H49+'JURADO-4'!H49+'JURADO-5'!H49-T49-U49</f>
        <v>17</v>
      </c>
      <c r="W49" s="66">
        <f t="shared" si="11"/>
        <v>52</v>
      </c>
      <c r="X49" s="65"/>
      <c r="Y49" s="7">
        <f>MAX('JURADO-1'!I49,'JURADO-2'!I49,'JURADO-3'!I49,'JURADO-4'!I49,'JURADO-5'!I49)</f>
        <v>7</v>
      </c>
      <c r="Z49" s="13">
        <f>MIN('JURADO-1'!I49,'JURADO-2'!I49,'JURADO-3'!I49,'JURADO-4'!I49,'JURADO-5'!I49)</f>
        <v>6</v>
      </c>
      <c r="AA49" s="13">
        <f>+'JURADO-1'!I49+'JURADO-2'!I49+'JURADO-3'!I49+'JURADO-4'!I49+'JURADO-5'!I49-Y49-Z49</f>
        <v>20</v>
      </c>
      <c r="AB49" s="70">
        <f>MAX('JURADO-1'!J49,'JURADO-2'!J49,'JURADO-3'!J49,'JURADO-4'!J49,'JURADO-5'!J49)</f>
        <v>7</v>
      </c>
      <c r="AC49" s="13">
        <f>MIN('JURADO-1'!J49,'JURADO-2'!J49,'JURADO-3'!J49,'JURADO-4'!J49,'JURADO-5'!J49)</f>
        <v>4</v>
      </c>
      <c r="AD49" s="12">
        <f>+'JURADO-1'!J49+'JURADO-2'!J49+'JURADO-3'!J49+'JURADO-4'!J49+'JURADO-5'!J49-AB49-AC49</f>
        <v>17</v>
      </c>
      <c r="AE49" s="66">
        <f>MAX('JURADO-1'!K49,'JURADO-2'!K49,'JURADO-3'!K49,'JURADO-4'!K49,'JURADO-5'!K49)</f>
        <v>7</v>
      </c>
      <c r="AF49" s="66">
        <f>MIN('JURADO-1'!K49,'JURADO-2'!K49,'JURADO-3'!K49,'JURADO-4'!K49,'JURADO-5'!K49)</f>
        <v>5</v>
      </c>
      <c r="AG49" s="66">
        <f>+'JURADO-1'!K49+'JURADO-2'!K49+'JURADO-3'!K49+'JURADO-4'!K49+'JURADO-5'!K49-AE49-AF49</f>
        <v>17</v>
      </c>
      <c r="AH49" s="66">
        <f t="shared" si="12"/>
        <v>54</v>
      </c>
      <c r="AI49" s="65"/>
      <c r="AJ49" s="7">
        <f>MAX('JURADO-1'!L49,'JURADO-2'!L49,'JURADO-3'!L49,'JURADO-4'!L49,'JURADO-5'!L49)</f>
        <v>11</v>
      </c>
      <c r="AK49" s="13">
        <f>MIN('JURADO-1'!L49,'JURADO-2'!L49,'JURADO-3'!L49,'JURADO-4'!L49,'JURADO-5'!L49)</f>
        <v>5</v>
      </c>
      <c r="AL49" s="13">
        <f>+'JURADO-1'!L49+'JURADO-2'!L49+'JURADO-3'!L49+'JURADO-4'!L49+'JURADO-5'!L49-AJ49-AK49</f>
        <v>17</v>
      </c>
      <c r="AM49" s="70">
        <f>MAX('JURADO-1'!M49,'JURADO-2'!M49,'JURADO-3'!M49,'JURADO-4'!M49,'JURADO-5'!M49)</f>
        <v>10</v>
      </c>
      <c r="AN49" s="13">
        <f>MIN('JURADO-1'!M49,'JURADO-2'!M49,'JURADO-3'!M49,'JURADO-4'!M49,'JURADO-5'!M49)</f>
        <v>4</v>
      </c>
      <c r="AO49" s="12">
        <f>+'JURADO-1'!M49+'JURADO-2'!M49+'JURADO-3'!M49+'JURADO-4'!M49+'JURADO-5'!M49-AM49-AN49</f>
        <v>18</v>
      </c>
      <c r="AP49" s="66">
        <f>MAX('JURADO-1'!N49,'JURADO-2'!N49,'JURADO-3'!N49,'JURADO-4'!N49,'JURADO-5'!N49)</f>
        <v>10</v>
      </c>
      <c r="AQ49" s="66">
        <f>MIN('JURADO-1'!N49,'JURADO-2'!N49,'JURADO-3'!N49,'JURADO-4'!N49,'JURADO-5'!N49)</f>
        <v>5</v>
      </c>
      <c r="AR49" s="66">
        <f>+'JURADO-1'!N49+'JURADO-2'!N49+'JURADO-3'!N49+'JURADO-4'!N49+'JURADO-5'!N49-AP49-AQ49</f>
        <v>18</v>
      </c>
      <c r="AS49" s="66">
        <f t="shared" si="13"/>
        <v>53</v>
      </c>
      <c r="AT49" s="10"/>
      <c r="AU49" s="7">
        <f>MAX('JURADO-1'!O49,'JURADO-2'!O49,'JURADO-3'!O49,'JURADO-4'!O49,'JURADO-5'!O49)</f>
        <v>7</v>
      </c>
      <c r="AV49" s="13">
        <f>MIN('JURADO-1'!O49,'JURADO-2'!O49,'JURADO-3'!O49,'JURADO-4'!O49,'JURADO-5'!O49)</f>
        <v>4</v>
      </c>
      <c r="AW49" s="9">
        <f>+'JURADO-1'!O49+'JURADO-2'!O49+'JURADO-3'!O49+'JURADO-4'!O49+'JURADO-5'!O49-AU49-AV49</f>
        <v>19</v>
      </c>
      <c r="AX49" s="10"/>
      <c r="AY49" s="7">
        <f>MAX('JURADO-1'!P49,'JURADO-2'!P49,'JURADO-3'!P49,'JURADO-4'!P49,'JURADO-5'!P49)</f>
        <v>10</v>
      </c>
      <c r="AZ49" s="13">
        <f>MIN('JURADO-1'!P49,'JURADO-2'!P49,'JURADO-3'!P49,'JURADO-4'!P49,'JURADO-5'!P49)</f>
        <v>5</v>
      </c>
      <c r="BA49" s="13">
        <f>+'JURADO-1'!P49+'JURADO-2'!P49+'JURADO-3'!P49+'JURADO-4'!P49+'JURADO-5'!P49-AY49-AZ49</f>
        <v>18</v>
      </c>
      <c r="BB49" s="70">
        <f>MAX('JURADO-1'!Q49,'JURADO-2'!Q49,'JURADO-3'!Q49,'JURADO-4'!Q49,'JURADO-5'!Q49)</f>
        <v>10</v>
      </c>
      <c r="BC49" s="13">
        <f>MIN('JURADO-1'!Q49,'JURADO-2'!Q49,'JURADO-3'!Q49,'JURADO-4'!Q49,'JURADO-5'!Q49)</f>
        <v>4</v>
      </c>
      <c r="BD49" s="12">
        <f>+'JURADO-1'!Q49+'JURADO-2'!Q49+'JURADO-3'!Q49+'JURADO-4'!Q49+'JURADO-5'!Q49-BB49-BC49</f>
        <v>18</v>
      </c>
      <c r="BE49" s="66">
        <f>MAX('JURADO-1'!R49,'JURADO-2'!R49,'JURADO-3'!R49,'JURADO-4'!R49,'JURADO-5'!R49)</f>
        <v>10</v>
      </c>
      <c r="BF49" s="66">
        <f>MIN('JURADO-1'!R49,'JURADO-2'!R49,'JURADO-3'!R49,'JURADO-4'!R49,'JURADO-5'!R49)</f>
        <v>5</v>
      </c>
      <c r="BG49" s="66">
        <f>+'JURADO-1'!R49+'JURADO-2'!R49+'JURADO-3'!R49+'JURADO-4'!R49+'JURADO-5'!R49-BE49-BF49</f>
        <v>18</v>
      </c>
      <c r="BH49" s="66">
        <f t="shared" si="14"/>
        <v>54</v>
      </c>
      <c r="BI49" s="10"/>
      <c r="BJ49" s="7">
        <f>MAX('JURADO-1'!S49,'JURADO-2'!S49,'JURADO-3'!S49,'JURADO-4'!S49,'JURADO-5'!S49)</f>
        <v>7</v>
      </c>
      <c r="BK49" s="13">
        <f>MIN('JURADO-1'!S49,'JURADO-2'!S49,'JURADO-3'!S49,'JURADO-4'!S49,'JURADO-5'!S49)</f>
        <v>4</v>
      </c>
      <c r="BL49" s="9">
        <f>+'JURADO-1'!S49+'JURADO-2'!S49+'JURADO-3'!S49+'JURADO-4'!S49+'JURADO-5'!S49-BJ49-BK49</f>
        <v>19</v>
      </c>
      <c r="BM49" s="10"/>
      <c r="BN49" s="7">
        <f>MAX('JURADO-1'!T49,'JURADO-2'!T49,'JURADO-3'!T49,'JURADO-4'!T49,'JURADO-5'!T49)</f>
        <v>15</v>
      </c>
      <c r="BO49" s="13">
        <f>MIN('JURADO-1'!T49,'JURADO-2'!T49,'JURADO-3'!T49,'JURADO-4'!T49,'JURADO-5'!T49)</f>
        <v>6</v>
      </c>
      <c r="BP49" s="13">
        <f>+'JURADO-1'!T49+'JURADO-2'!T49+'JURADO-3'!T49+'JURADO-4'!T49+'JURADO-5'!T49-BN49-BO49</f>
        <v>30</v>
      </c>
      <c r="BQ49" s="70">
        <f>MAX('JURADO-1'!U49,'JURADO-2'!U49,'JURADO-3'!U49,'JURADO-4'!U49,'JURADO-5'!U49)</f>
        <v>15</v>
      </c>
      <c r="BR49" s="13">
        <f>MIN('JURADO-1'!U49,'JURADO-2'!U49,'JURADO-3'!U49,'JURADO-4'!U49,'JURADO-5'!U49)</f>
        <v>6</v>
      </c>
      <c r="BS49" s="12">
        <f>+'JURADO-1'!U49+'JURADO-2'!U49+'JURADO-3'!U49+'JURADO-4'!U49+'JURADO-5'!U49-BQ49-BR49</f>
        <v>30</v>
      </c>
      <c r="BT49" s="66">
        <f>MAX('JURADO-1'!V49,'JURADO-2'!V49,'JURADO-3'!V49,'JURADO-4'!V49,'JURADO-5'!V49)</f>
        <v>14</v>
      </c>
      <c r="BU49" s="66">
        <f>MIN('JURADO-1'!V49,'JURADO-2'!V49,'JURADO-3'!V49,'JURADO-4'!V49,'JURADO-5'!V49)</f>
        <v>6</v>
      </c>
      <c r="BV49" s="66">
        <f>+'JURADO-1'!V49+'JURADO-2'!V49+'JURADO-3'!V49+'JURADO-4'!V49+'JURADO-5'!V49-BT49-BU49</f>
        <v>27</v>
      </c>
      <c r="BW49" s="66">
        <f t="shared" si="15"/>
        <v>87</v>
      </c>
      <c r="BX49" s="10"/>
      <c r="BY49" s="7">
        <f>MAX('JURADO-1'!W49,'JURADO-2'!W49,'JURADO-3'!W49,'JURADO-4'!W49,'JURADO-5'!W49)</f>
        <v>0</v>
      </c>
      <c r="BZ49" s="13">
        <f>MIN('JURADO-1'!W49,'JURADO-2'!W49,'JURADO-3'!W49,'JURADO-4'!W49,'JURADO-5'!W49)</f>
        <v>0</v>
      </c>
      <c r="CA49" s="8">
        <f>+'JURADO-1'!W49+'JURADO-2'!W49+'JURADO-3'!W49+'JURADO-4'!W49+'JURADO-5'!W49-BY49-BZ49</f>
        <v>0</v>
      </c>
      <c r="CB49" s="10"/>
      <c r="CC49" s="7">
        <f>MAX('JURADO-1'!X49,'JURADO-2'!X49,'JURADO-3'!X49,'JURADO-4'!X49,'JURADO-5'!X49)</f>
        <v>0</v>
      </c>
      <c r="CD49" s="13">
        <f>MIN('JURADO-1'!X49,'JURADO-2'!X49,'JURADO-3'!X49,'JURADO-4'!X49,'JURADO-5'!X49)</f>
        <v>0</v>
      </c>
      <c r="CE49" s="8">
        <f>+'JURADO-1'!X49+'JURADO-2'!X49+'JURADO-3'!X49+'JURADO-4'!X49+'JURADO-5'!X49-CC49-CD49</f>
        <v>0</v>
      </c>
      <c r="CF49" s="10"/>
      <c r="CG49" s="7">
        <f>MAX('JURADO-1'!Y49,'JURADO-2'!Y49,'JURADO-3'!Y49,'JURADO-4'!Y49,'JURADO-5'!Y49)</f>
        <v>15</v>
      </c>
      <c r="CH49" s="13">
        <f>MIN('JURADO-1'!Y49,'JURADO-2'!Y49,'JURADO-3'!Y49,'JURADO-4'!Y49,'JURADO-5'!Y49)</f>
        <v>5</v>
      </c>
      <c r="CI49" s="8">
        <f>+'JURADO-1'!Y49+'JURADO-2'!Y49+'JURADO-3'!Y49+'JURADO-4'!Y49+'JURADO-5'!Y49-CG49-CH49</f>
        <v>31</v>
      </c>
      <c r="CJ49" s="10"/>
      <c r="CK49" s="7">
        <f>MAX('JURADO-1'!Z49,'JURADO-2'!Z49,'JURADO-3'!Z49,'JURADO-4'!Z49,'JURADO-5'!Z49)</f>
        <v>8</v>
      </c>
      <c r="CL49" s="13">
        <f>MIN('JURADO-1'!Z49,'JURADO-2'!Z49,'JURADO-3'!Z49,'JURADO-4'!Z49,'JURADO-5'!Z49)</f>
        <v>5</v>
      </c>
      <c r="CM49" s="8">
        <f>+'JURADO-1'!Z49+'JURADO-2'!Z49+'JURADO-3'!Z49+'JURADO-4'!Z49+'JURADO-5'!Z49-CK49-CL49</f>
        <v>17</v>
      </c>
      <c r="CN49" s="15"/>
      <c r="CO49" s="16"/>
      <c r="CP49" s="100">
        <f t="shared" si="16"/>
        <v>459</v>
      </c>
      <c r="CQ49" s="60" t="s">
        <v>97</v>
      </c>
      <c r="CR49" s="21" t="s">
        <v>28</v>
      </c>
      <c r="CS49" s="66"/>
      <c r="CT49" s="88"/>
      <c r="CU49" s="66">
        <f t="shared" si="17"/>
        <v>0</v>
      </c>
      <c r="CV49" s="66">
        <f t="shared" si="18"/>
        <v>0</v>
      </c>
      <c r="CW49" s="66">
        <f t="shared" si="19"/>
        <v>17</v>
      </c>
    </row>
    <row r="50" spans="1:101" ht="31.5" customHeight="1" thickBot="1">
      <c r="A50" s="85">
        <v>5</v>
      </c>
      <c r="B50" s="53" t="s">
        <v>79</v>
      </c>
      <c r="C50" s="70">
        <f>MAX('JURADO-1'!C50,'JURADO-2'!C50,'JURADO-3'!C50,'JURADO-4'!C50,'JURADO-5'!C50)</f>
        <v>12</v>
      </c>
      <c r="D50" s="13">
        <f>MIN('JURADO-1'!C50,'JURADO-2'!C50,'JURADO-3'!C50,'JURADO-4'!C50,'JURADO-5'!C50)</f>
        <v>6</v>
      </c>
      <c r="E50" s="12">
        <f>+'JURADO-1'!C50+'JURADO-2'!C50+'JURADO-3'!C50+'JURADO-4'!C50+'JURADO-5'!C50-C50-D50</f>
        <v>26</v>
      </c>
      <c r="F50" s="70">
        <f>MAX('JURADO-1'!D50,'JURADO-2'!D50,'JURADO-3'!D50,'JURADO-4'!D50,'JURADO-5'!D50)</f>
        <v>11</v>
      </c>
      <c r="G50" s="13">
        <f>MIN('JURADO-1'!D50,'JURADO-2'!D50,'JURADO-3'!D50,'JURADO-4'!D50,'JURADO-5'!D50)</f>
        <v>5</v>
      </c>
      <c r="H50" s="12">
        <f>+'JURADO-1'!D50+'JURADO-2'!D50+'JURADO-3'!D50+'JURADO-4'!D50+'JURADO-5'!D50-F50-G50</f>
        <v>28</v>
      </c>
      <c r="I50" s="66">
        <f>MAX('JURADO-1'!E50,'JURADO-2'!E50,'JURADO-3'!E50,'JURADO-4'!E50,'JURADO-5'!E50)</f>
        <v>11</v>
      </c>
      <c r="J50" s="66">
        <f>MIN('JURADO-1'!E50,'JURADO-2'!E50,'JURADO-3'!E50,'JURADO-4'!E50,'JURADO-5'!E50)</f>
        <v>6</v>
      </c>
      <c r="K50" s="66">
        <f>+'JURADO-1'!E50+'JURADO-2'!E50+'JURADO-3'!E50+'JURADO-4'!E50+'JURADO-5'!E50-I50-J50</f>
        <v>26</v>
      </c>
      <c r="L50" s="66">
        <f t="shared" si="10"/>
        <v>80</v>
      </c>
      <c r="M50" s="14"/>
      <c r="N50" s="7">
        <f>MAX('JURADO-1'!F50,'JURADO-2'!F50,'JURADO-3'!F50,'JURADO-4'!F50,'JURADO-5'!F50)</f>
        <v>8</v>
      </c>
      <c r="O50" s="13">
        <f>MIN('JURADO-1'!F50,'JURADO-2'!F50,'JURADO-3'!F50,'JURADO-4'!F50,'JURADO-5'!F50)</f>
        <v>5</v>
      </c>
      <c r="P50" s="13">
        <f>+'JURADO-1'!F50+'JURADO-2'!F50+'JURADO-3'!F50+'JURADO-4'!F50+'JURADO-5'!F50-N50-O50</f>
        <v>19</v>
      </c>
      <c r="Q50" s="70">
        <f>MAX('JURADO-1'!G50,'JURADO-2'!G50,'JURADO-3'!G50,'JURADO-4'!G50,'JURADO-5'!G50)</f>
        <v>7</v>
      </c>
      <c r="R50" s="13">
        <f>MIN('JURADO-1'!G50,'JURADO-2'!G50,'JURADO-3'!G50,'JURADO-4'!G50,'JURADO-5'!G50)</f>
        <v>5</v>
      </c>
      <c r="S50" s="12">
        <f>+'JURADO-1'!G50+'JURADO-2'!G50+'JURADO-3'!G50+'JURADO-4'!G50+'JURADO-5'!G50-Q50-R50</f>
        <v>19</v>
      </c>
      <c r="T50" s="66">
        <f>MAX('JURADO-1'!H50,'JURADO-2'!H50,'JURADO-3'!H50,'JURADO-4'!H50,'JURADO-5'!H50)</f>
        <v>7</v>
      </c>
      <c r="U50" s="66">
        <f>MIN('JURADO-1'!H50,'JURADO-2'!H50,'JURADO-3'!H50,'JURADO-4'!H50,'JURADO-5'!H50)</f>
        <v>5</v>
      </c>
      <c r="V50" s="66">
        <f>+'JURADO-1'!H50+'JURADO-2'!H50+'JURADO-3'!H50+'JURADO-4'!H50+'JURADO-5'!H50-T50-U50</f>
        <v>20</v>
      </c>
      <c r="W50" s="66">
        <f t="shared" si="11"/>
        <v>58</v>
      </c>
      <c r="X50" s="65"/>
      <c r="Y50" s="7">
        <f>MAX('JURADO-1'!I50,'JURADO-2'!I50,'JURADO-3'!I50,'JURADO-4'!I50,'JURADO-5'!I50)</f>
        <v>8</v>
      </c>
      <c r="Z50" s="13">
        <f>MIN('JURADO-1'!I50,'JURADO-2'!I50,'JURADO-3'!I50,'JURADO-4'!I50,'JURADO-5'!I50)</f>
        <v>5</v>
      </c>
      <c r="AA50" s="13">
        <f>+'JURADO-1'!I50+'JURADO-2'!I50+'JURADO-3'!I50+'JURADO-4'!I50+'JURADO-5'!I50-Y50-Z50</f>
        <v>20</v>
      </c>
      <c r="AB50" s="70">
        <f>MAX('JURADO-1'!J50,'JURADO-2'!J50,'JURADO-3'!J50,'JURADO-4'!J50,'JURADO-5'!J50)</f>
        <v>7</v>
      </c>
      <c r="AC50" s="13">
        <f>MIN('JURADO-1'!J50,'JURADO-2'!J50,'JURADO-3'!J50,'JURADO-4'!J50,'JURADO-5'!J50)</f>
        <v>5</v>
      </c>
      <c r="AD50" s="12">
        <f>+'JURADO-1'!J50+'JURADO-2'!J50+'JURADO-3'!J50+'JURADO-4'!J50+'JURADO-5'!J50-AB50-AC50</f>
        <v>19</v>
      </c>
      <c r="AE50" s="66">
        <f>MAX('JURADO-1'!K50,'JURADO-2'!K50,'JURADO-3'!K50,'JURADO-4'!K50,'JURADO-5'!K50)</f>
        <v>7</v>
      </c>
      <c r="AF50" s="66">
        <f>MIN('JURADO-1'!K50,'JURADO-2'!K50,'JURADO-3'!K50,'JURADO-4'!K50,'JURADO-5'!K50)</f>
        <v>5</v>
      </c>
      <c r="AG50" s="66">
        <f>+'JURADO-1'!K50+'JURADO-2'!K50+'JURADO-3'!K50+'JURADO-4'!K50+'JURADO-5'!K50-AE50-AF50</f>
        <v>20</v>
      </c>
      <c r="AH50" s="66">
        <f t="shared" si="12"/>
        <v>59</v>
      </c>
      <c r="AI50" s="65"/>
      <c r="AJ50" s="7">
        <f>MAX('JURADO-1'!L50,'JURADO-2'!L50,'JURADO-3'!L50,'JURADO-4'!L50,'JURADO-5'!L50)</f>
        <v>11</v>
      </c>
      <c r="AK50" s="13">
        <f>MIN('JURADO-1'!L50,'JURADO-2'!L50,'JURADO-3'!L50,'JURADO-4'!L50,'JURADO-5'!L50)</f>
        <v>5</v>
      </c>
      <c r="AL50" s="13">
        <f>+'JURADO-1'!L50+'JURADO-2'!L50+'JURADO-3'!L50+'JURADO-4'!L50+'JURADO-5'!L50-AJ50-AK50</f>
        <v>24</v>
      </c>
      <c r="AM50" s="70">
        <f>MAX('JURADO-1'!M50,'JURADO-2'!M50,'JURADO-3'!M50,'JURADO-4'!M50,'JURADO-5'!M50)</f>
        <v>11</v>
      </c>
      <c r="AN50" s="13">
        <f>MIN('JURADO-1'!M50,'JURADO-2'!M50,'JURADO-3'!M50,'JURADO-4'!M50,'JURADO-5'!M50)</f>
        <v>5</v>
      </c>
      <c r="AO50" s="12">
        <f>+'JURADO-1'!M50+'JURADO-2'!M50+'JURADO-3'!M50+'JURADO-4'!M50+'JURADO-5'!M50-AM50-AN50</f>
        <v>24</v>
      </c>
      <c r="AP50" s="66">
        <f>MAX('JURADO-1'!N50,'JURADO-2'!N50,'JURADO-3'!N50,'JURADO-4'!N50,'JURADO-5'!N50)</f>
        <v>11</v>
      </c>
      <c r="AQ50" s="66">
        <f>MIN('JURADO-1'!N50,'JURADO-2'!N50,'JURADO-3'!N50,'JURADO-4'!N50,'JURADO-5'!N50)</f>
        <v>5</v>
      </c>
      <c r="AR50" s="66">
        <f>+'JURADO-1'!N50+'JURADO-2'!N50+'JURADO-3'!N50+'JURADO-4'!N50+'JURADO-5'!N50-AP50-AQ50</f>
        <v>26</v>
      </c>
      <c r="AS50" s="66">
        <f t="shared" si="13"/>
        <v>74</v>
      </c>
      <c r="AT50" s="10"/>
      <c r="AU50" s="7">
        <f>MAX('JURADO-1'!O50,'JURADO-2'!O50,'JURADO-3'!O50,'JURADO-4'!O50,'JURADO-5'!O50)</f>
        <v>7</v>
      </c>
      <c r="AV50" s="13">
        <f>MIN('JURADO-1'!O50,'JURADO-2'!O50,'JURADO-3'!O50,'JURADO-4'!O50,'JURADO-5'!O50)</f>
        <v>5</v>
      </c>
      <c r="AW50" s="9">
        <f>+'JURADO-1'!O50+'JURADO-2'!O50+'JURADO-3'!O50+'JURADO-4'!O50+'JURADO-5'!O50-AU50-AV50</f>
        <v>19</v>
      </c>
      <c r="AX50" s="10"/>
      <c r="AY50" s="7">
        <f>MAX('JURADO-1'!P50,'JURADO-2'!P50,'JURADO-3'!P50,'JURADO-4'!P50,'JURADO-5'!P50)</f>
        <v>11</v>
      </c>
      <c r="AZ50" s="13">
        <f>MIN('JURADO-1'!P50,'JURADO-2'!P50,'JURADO-3'!P50,'JURADO-4'!P50,'JURADO-5'!P50)</f>
        <v>5</v>
      </c>
      <c r="BA50" s="13">
        <f>+'JURADO-1'!P50+'JURADO-2'!P50+'JURADO-3'!P50+'JURADO-4'!P50+'JURADO-5'!P50-AY50-AZ50</f>
        <v>24</v>
      </c>
      <c r="BB50" s="70">
        <f>MAX('JURADO-1'!Q50,'JURADO-2'!Q50,'JURADO-3'!Q50,'JURADO-4'!Q50,'JURADO-5'!Q50)</f>
        <v>11</v>
      </c>
      <c r="BC50" s="13">
        <f>MIN('JURADO-1'!Q50,'JURADO-2'!Q50,'JURADO-3'!Q50,'JURADO-4'!Q50,'JURADO-5'!Q50)</f>
        <v>5</v>
      </c>
      <c r="BD50" s="12">
        <f>+'JURADO-1'!Q50+'JURADO-2'!Q50+'JURADO-3'!Q50+'JURADO-4'!Q50+'JURADO-5'!Q50-BB50-BC50</f>
        <v>24</v>
      </c>
      <c r="BE50" s="66">
        <f>MAX('JURADO-1'!R50,'JURADO-2'!R50,'JURADO-3'!R50,'JURADO-4'!R50,'JURADO-5'!R50)</f>
        <v>11</v>
      </c>
      <c r="BF50" s="66">
        <f>MIN('JURADO-1'!R50,'JURADO-2'!R50,'JURADO-3'!R50,'JURADO-4'!R50,'JURADO-5'!R50)</f>
        <v>5</v>
      </c>
      <c r="BG50" s="66">
        <f>+'JURADO-1'!R50+'JURADO-2'!R50+'JURADO-3'!R50+'JURADO-4'!R50+'JURADO-5'!R50-BE50-BF50</f>
        <v>26</v>
      </c>
      <c r="BH50" s="66">
        <f t="shared" si="14"/>
        <v>74</v>
      </c>
      <c r="BI50" s="10"/>
      <c r="BJ50" s="7">
        <f>MAX('JURADO-1'!S50,'JURADO-2'!S50,'JURADO-3'!S50,'JURADO-4'!S50,'JURADO-5'!S50)</f>
        <v>7</v>
      </c>
      <c r="BK50" s="13">
        <f>MIN('JURADO-1'!S50,'JURADO-2'!S50,'JURADO-3'!S50,'JURADO-4'!S50,'JURADO-5'!S50)</f>
        <v>5</v>
      </c>
      <c r="BL50" s="9">
        <f>+'JURADO-1'!S50+'JURADO-2'!S50+'JURADO-3'!S50+'JURADO-4'!S50+'JURADO-5'!S50-BJ50-BK50</f>
        <v>19</v>
      </c>
      <c r="BM50" s="10"/>
      <c r="BN50" s="7">
        <f>MAX('JURADO-1'!T50,'JURADO-2'!T50,'JURADO-3'!T50,'JURADO-4'!T50,'JURADO-5'!T50)</f>
        <v>16</v>
      </c>
      <c r="BO50" s="13">
        <f>MIN('JURADO-1'!T50,'JURADO-2'!T50,'JURADO-3'!T50,'JURADO-4'!T50,'JURADO-5'!T50)</f>
        <v>7</v>
      </c>
      <c r="BP50" s="13">
        <f>+'JURADO-1'!T50+'JURADO-2'!T50+'JURADO-3'!T50+'JURADO-4'!T50+'JURADO-5'!T50-BN50-BO50</f>
        <v>39</v>
      </c>
      <c r="BQ50" s="70">
        <f>MAX('JURADO-1'!U50,'JURADO-2'!U50,'JURADO-3'!U50,'JURADO-4'!U50,'JURADO-5'!U50)</f>
        <v>17</v>
      </c>
      <c r="BR50" s="13">
        <f>MIN('JURADO-1'!U50,'JURADO-2'!U50,'JURADO-3'!U50,'JURADO-4'!U50,'JURADO-5'!U50)</f>
        <v>7</v>
      </c>
      <c r="BS50" s="12">
        <f>+'JURADO-1'!U50+'JURADO-2'!U50+'JURADO-3'!U50+'JURADO-4'!U50+'JURADO-5'!U50-BQ50-BR50</f>
        <v>35</v>
      </c>
      <c r="BT50" s="66">
        <f>MAX('JURADO-1'!V50,'JURADO-2'!V50,'JURADO-3'!V50,'JURADO-4'!V50,'JURADO-5'!V50)</f>
        <v>16</v>
      </c>
      <c r="BU50" s="66">
        <f>MIN('JURADO-1'!V50,'JURADO-2'!V50,'JURADO-3'!V50,'JURADO-4'!V50,'JURADO-5'!V50)</f>
        <v>6</v>
      </c>
      <c r="BV50" s="66">
        <f>+'JURADO-1'!V50+'JURADO-2'!V50+'JURADO-3'!V50+'JURADO-4'!V50+'JURADO-5'!V50-BT50-BU50</f>
        <v>34</v>
      </c>
      <c r="BW50" s="66">
        <f t="shared" si="15"/>
        <v>108</v>
      </c>
      <c r="BX50" s="10"/>
      <c r="BY50" s="7">
        <f>MAX('JURADO-1'!W50,'JURADO-2'!W50,'JURADO-3'!W50,'JURADO-4'!W50,'JURADO-5'!W50)</f>
        <v>0</v>
      </c>
      <c r="BZ50" s="13">
        <f>MIN('JURADO-1'!W50,'JURADO-2'!W50,'JURADO-3'!W50,'JURADO-4'!W50,'JURADO-5'!W50)</f>
        <v>0</v>
      </c>
      <c r="CA50" s="8">
        <f>+'JURADO-1'!W50+'JURADO-2'!W50+'JURADO-3'!W50+'JURADO-4'!W50+'JURADO-5'!W50-BY50-BZ50</f>
        <v>0</v>
      </c>
      <c r="CB50" s="10"/>
      <c r="CC50" s="7">
        <f>MAX('JURADO-1'!X50,'JURADO-2'!X50,'JURADO-3'!X50,'JURADO-4'!X50,'JURADO-5'!X50)</f>
        <v>0</v>
      </c>
      <c r="CD50" s="13">
        <f>MIN('JURADO-1'!X50,'JURADO-2'!X50,'JURADO-3'!X50,'JURADO-4'!X50,'JURADO-5'!X50)</f>
        <v>0</v>
      </c>
      <c r="CE50" s="8">
        <f>+'JURADO-1'!X50+'JURADO-2'!X50+'JURADO-3'!X50+'JURADO-4'!X50+'JURADO-5'!X50-CC50-CD50</f>
        <v>0</v>
      </c>
      <c r="CF50" s="10"/>
      <c r="CG50" s="7">
        <f>MAX('JURADO-1'!Y50,'JURADO-2'!Y50,'JURADO-3'!Y50,'JURADO-4'!Y50,'JURADO-5'!Y50)</f>
        <v>16</v>
      </c>
      <c r="CH50" s="13">
        <f>MIN('JURADO-1'!Y50,'JURADO-2'!Y50,'JURADO-3'!Y50,'JURADO-4'!Y50,'JURADO-5'!Y50)</f>
        <v>6</v>
      </c>
      <c r="CI50" s="8">
        <f>+'JURADO-1'!Y50+'JURADO-2'!Y50+'JURADO-3'!Y50+'JURADO-4'!Y50+'JURADO-5'!Y50-CG50-CH50</f>
        <v>45</v>
      </c>
      <c r="CJ50" s="10"/>
      <c r="CK50" s="7">
        <f>MAX('JURADO-1'!Z50,'JURADO-2'!Z50,'JURADO-3'!Z50,'JURADO-4'!Z50,'JURADO-5'!Z50)</f>
        <v>8</v>
      </c>
      <c r="CL50" s="13">
        <f>MIN('JURADO-1'!Z50,'JURADO-2'!Z50,'JURADO-3'!Z50,'JURADO-4'!Z50,'JURADO-5'!Z50)</f>
        <v>6</v>
      </c>
      <c r="CM50" s="8">
        <f>+'JURADO-1'!Z50+'JURADO-2'!Z50+'JURADO-3'!Z50+'JURADO-4'!Z50+'JURADO-5'!Z50-CK50-CL50</f>
        <v>21</v>
      </c>
      <c r="CN50" s="15"/>
      <c r="CO50" s="16"/>
      <c r="CP50" s="100">
        <f t="shared" si="16"/>
        <v>557</v>
      </c>
      <c r="CQ50" s="60" t="s">
        <v>97</v>
      </c>
      <c r="CR50" s="21" t="s">
        <v>28</v>
      </c>
      <c r="CS50" s="66"/>
      <c r="CT50" s="88"/>
      <c r="CU50" s="66">
        <f t="shared" si="17"/>
        <v>0</v>
      </c>
      <c r="CV50" s="66">
        <f t="shared" si="18"/>
        <v>0</v>
      </c>
      <c r="CW50" s="66">
        <f t="shared" si="19"/>
        <v>21</v>
      </c>
    </row>
    <row r="51" spans="1:101" ht="42.75" customHeight="1" thickBot="1">
      <c r="A51" s="86">
        <v>6</v>
      </c>
      <c r="B51" s="53" t="s">
        <v>80</v>
      </c>
      <c r="C51" s="70">
        <f>MAX('JURADO-1'!C51,'JURADO-2'!C51,'JURADO-3'!C51,'JURADO-4'!C51,'JURADO-5'!C51)</f>
        <v>10</v>
      </c>
      <c r="D51" s="13">
        <f>MIN('JURADO-1'!C51,'JURADO-2'!C51,'JURADO-3'!C51,'JURADO-4'!C51,'JURADO-5'!C51)</f>
        <v>5</v>
      </c>
      <c r="E51" s="12">
        <f>+'JURADO-1'!C51+'JURADO-2'!C51+'JURADO-3'!C51+'JURADO-4'!C51+'JURADO-5'!C51-C51-D51</f>
        <v>23</v>
      </c>
      <c r="F51" s="70">
        <f>MAX('JURADO-1'!D51,'JURADO-2'!D51,'JURADO-3'!D51,'JURADO-4'!D51,'JURADO-5'!D51)</f>
        <v>9</v>
      </c>
      <c r="G51" s="13">
        <f>MIN('JURADO-1'!D51,'JURADO-2'!D51,'JURADO-3'!D51,'JURADO-4'!D51,'JURADO-5'!D51)</f>
        <v>4</v>
      </c>
      <c r="H51" s="12">
        <f>+'JURADO-1'!D51+'JURADO-2'!D51+'JURADO-3'!D51+'JURADO-4'!D51+'JURADO-5'!D51-F51-G51</f>
        <v>21</v>
      </c>
      <c r="I51" s="66">
        <f>MAX('JURADO-1'!E51,'JURADO-2'!E51,'JURADO-3'!E51,'JURADO-4'!E51,'JURADO-5'!E51)</f>
        <v>9</v>
      </c>
      <c r="J51" s="66">
        <f>MIN('JURADO-1'!E51,'JURADO-2'!E51,'JURADO-3'!E51,'JURADO-4'!E51,'JURADO-5'!E51)</f>
        <v>5</v>
      </c>
      <c r="K51" s="66">
        <f>+'JURADO-1'!E51+'JURADO-2'!E51+'JURADO-3'!E51+'JURADO-4'!E51+'JURADO-5'!E51-I51-J51</f>
        <v>22</v>
      </c>
      <c r="L51" s="66">
        <f t="shared" si="10"/>
        <v>66</v>
      </c>
      <c r="M51" s="14"/>
      <c r="N51" s="7">
        <f>MAX('JURADO-1'!F51,'JURADO-2'!F51,'JURADO-3'!F51,'JURADO-4'!F51,'JURADO-5'!F51)</f>
        <v>7</v>
      </c>
      <c r="O51" s="13">
        <f>MIN('JURADO-1'!F51,'JURADO-2'!F51,'JURADO-3'!F51,'JURADO-4'!F51,'JURADO-5'!F51)</f>
        <v>4</v>
      </c>
      <c r="P51" s="13">
        <f>+'JURADO-1'!F51+'JURADO-2'!F51+'JURADO-3'!F51+'JURADO-4'!F51+'JURADO-5'!F51-N51-O51</f>
        <v>17</v>
      </c>
      <c r="Q51" s="70">
        <f>MAX('JURADO-1'!G51,'JURADO-2'!G51,'JURADO-3'!G51,'JURADO-4'!G51,'JURADO-5'!G51)</f>
        <v>6</v>
      </c>
      <c r="R51" s="13">
        <f>MIN('JURADO-1'!G51,'JURADO-2'!G51,'JURADO-3'!G51,'JURADO-4'!G51,'JURADO-5'!G51)</f>
        <v>4</v>
      </c>
      <c r="S51" s="12">
        <f>+'JURADO-1'!G51+'JURADO-2'!G51+'JURADO-3'!G51+'JURADO-4'!G51+'JURADO-5'!G51-Q51-R51</f>
        <v>17</v>
      </c>
      <c r="T51" s="66">
        <f>MAX('JURADO-1'!H51,'JURADO-2'!H51,'JURADO-3'!H51,'JURADO-4'!H51,'JURADO-5'!H51)</f>
        <v>6</v>
      </c>
      <c r="U51" s="66">
        <f>MIN('JURADO-1'!H51,'JURADO-2'!H51,'JURADO-3'!H51,'JURADO-4'!H51,'JURADO-5'!H51)</f>
        <v>4</v>
      </c>
      <c r="V51" s="66">
        <f>+'JURADO-1'!H51+'JURADO-2'!H51+'JURADO-3'!H51+'JURADO-4'!H51+'JURADO-5'!H51-T51-U51</f>
        <v>17</v>
      </c>
      <c r="W51" s="66">
        <f t="shared" si="11"/>
        <v>51</v>
      </c>
      <c r="X51" s="65"/>
      <c r="Y51" s="7">
        <f>MAX('JURADO-1'!I51,'JURADO-2'!I51,'JURADO-3'!I51,'JURADO-4'!I51,'JURADO-5'!I51)</f>
        <v>7</v>
      </c>
      <c r="Z51" s="13">
        <f>MIN('JURADO-1'!I51,'JURADO-2'!I51,'JURADO-3'!I51,'JURADO-4'!I51,'JURADO-5'!I51)</f>
        <v>4</v>
      </c>
      <c r="AA51" s="13">
        <f>+'JURADO-1'!I51+'JURADO-2'!I51+'JURADO-3'!I51+'JURADO-4'!I51+'JURADO-5'!I51-Y51-Z51</f>
        <v>18</v>
      </c>
      <c r="AB51" s="70">
        <f>MAX('JURADO-1'!J51,'JURADO-2'!J51,'JURADO-3'!J51,'JURADO-4'!J51,'JURADO-5'!J51)</f>
        <v>6</v>
      </c>
      <c r="AC51" s="13">
        <f>MIN('JURADO-1'!J51,'JURADO-2'!J51,'JURADO-3'!J51,'JURADO-4'!J51,'JURADO-5'!J51)</f>
        <v>4</v>
      </c>
      <c r="AD51" s="12">
        <f>+'JURADO-1'!J51+'JURADO-2'!J51+'JURADO-3'!J51+'JURADO-4'!J51+'JURADO-5'!J51-AB51-AC51</f>
        <v>17</v>
      </c>
      <c r="AE51" s="66">
        <f>MAX('JURADO-1'!K51,'JURADO-2'!K51,'JURADO-3'!K51,'JURADO-4'!K51,'JURADO-5'!K51)</f>
        <v>6</v>
      </c>
      <c r="AF51" s="66">
        <f>MIN('JURADO-1'!K51,'JURADO-2'!K51,'JURADO-3'!K51,'JURADO-4'!K51,'JURADO-5'!K51)</f>
        <v>4</v>
      </c>
      <c r="AG51" s="66">
        <f>+'JURADO-1'!K51+'JURADO-2'!K51+'JURADO-3'!K51+'JURADO-4'!K51+'JURADO-5'!K51-AE51-AF51</f>
        <v>17</v>
      </c>
      <c r="AH51" s="66">
        <f t="shared" si="12"/>
        <v>52</v>
      </c>
      <c r="AI51" s="65"/>
      <c r="AJ51" s="7">
        <f>MAX('JURADO-1'!L51,'JURADO-2'!L51,'JURADO-3'!L51,'JURADO-4'!L51,'JURADO-5'!L51)</f>
        <v>9</v>
      </c>
      <c r="AK51" s="13">
        <f>MIN('JURADO-1'!L51,'JURADO-2'!L51,'JURADO-3'!L51,'JURADO-4'!L51,'JURADO-5'!L51)</f>
        <v>5</v>
      </c>
      <c r="AL51" s="13">
        <f>+'JURADO-1'!L51+'JURADO-2'!L51+'JURADO-3'!L51+'JURADO-4'!L51+'JURADO-5'!L51-AJ51-AK51</f>
        <v>19</v>
      </c>
      <c r="AM51" s="70">
        <f>MAX('JURADO-1'!M51,'JURADO-2'!M51,'JURADO-3'!M51,'JURADO-4'!M51,'JURADO-5'!M51)</f>
        <v>8</v>
      </c>
      <c r="AN51" s="13">
        <f>MIN('JURADO-1'!M51,'JURADO-2'!M51,'JURADO-3'!M51,'JURADO-4'!M51,'JURADO-5'!M51)</f>
        <v>5</v>
      </c>
      <c r="AO51" s="12">
        <f>+'JURADO-1'!M51+'JURADO-2'!M51+'JURADO-3'!M51+'JURADO-4'!M51+'JURADO-5'!M51-AM51-AN51</f>
        <v>18</v>
      </c>
      <c r="AP51" s="66">
        <f>MAX('JURADO-1'!N51,'JURADO-2'!N51,'JURADO-3'!N51,'JURADO-4'!N51,'JURADO-5'!N51)</f>
        <v>8</v>
      </c>
      <c r="AQ51" s="66">
        <f>MIN('JURADO-1'!N51,'JURADO-2'!N51,'JURADO-3'!N51,'JURADO-4'!N51,'JURADO-5'!N51)</f>
        <v>5</v>
      </c>
      <c r="AR51" s="66">
        <f>+'JURADO-1'!N51+'JURADO-2'!N51+'JURADO-3'!N51+'JURADO-4'!N51+'JURADO-5'!N51-AP51-AQ51</f>
        <v>18</v>
      </c>
      <c r="AS51" s="66">
        <f t="shared" si="13"/>
        <v>55</v>
      </c>
      <c r="AT51" s="10"/>
      <c r="AU51" s="7">
        <f>MAX('JURADO-1'!O51,'JURADO-2'!O51,'JURADO-3'!O51,'JURADO-4'!O51,'JURADO-5'!O51)</f>
        <v>7</v>
      </c>
      <c r="AV51" s="13">
        <f>MIN('JURADO-1'!O51,'JURADO-2'!O51,'JURADO-3'!O51,'JURADO-4'!O51,'JURADO-5'!O51)</f>
        <v>5</v>
      </c>
      <c r="AW51" s="9">
        <f>+'JURADO-1'!O51+'JURADO-2'!O51+'JURADO-3'!O51+'JURADO-4'!O51+'JURADO-5'!O51-AU51-AV51</f>
        <v>20</v>
      </c>
      <c r="AX51" s="10"/>
      <c r="AY51" s="7">
        <f>MAX('JURADO-1'!P51,'JURADO-2'!P51,'JURADO-3'!P51,'JURADO-4'!P51,'JURADO-5'!P51)</f>
        <v>9</v>
      </c>
      <c r="AZ51" s="13">
        <f>MIN('JURADO-1'!P51,'JURADO-2'!P51,'JURADO-3'!P51,'JURADO-4'!P51,'JURADO-5'!P51)</f>
        <v>5</v>
      </c>
      <c r="BA51" s="13">
        <f>+'JURADO-1'!P51+'JURADO-2'!P51+'JURADO-3'!P51+'JURADO-4'!P51+'JURADO-5'!P51-AY51-AZ51</f>
        <v>22</v>
      </c>
      <c r="BB51" s="70">
        <f>MAX('JURADO-1'!Q51,'JURADO-2'!Q51,'JURADO-3'!Q51,'JURADO-4'!Q51,'JURADO-5'!Q51)</f>
        <v>8</v>
      </c>
      <c r="BC51" s="13">
        <f>MIN('JURADO-1'!Q51,'JURADO-2'!Q51,'JURADO-3'!Q51,'JURADO-4'!Q51,'JURADO-5'!Q51)</f>
        <v>5</v>
      </c>
      <c r="BD51" s="12">
        <f>+'JURADO-1'!Q51+'JURADO-2'!Q51+'JURADO-3'!Q51+'JURADO-4'!Q51+'JURADO-5'!Q51-BB51-BC51</f>
        <v>18</v>
      </c>
      <c r="BE51" s="66">
        <f>MAX('JURADO-1'!R51,'JURADO-2'!R51,'JURADO-3'!R51,'JURADO-4'!R51,'JURADO-5'!R51)</f>
        <v>8</v>
      </c>
      <c r="BF51" s="66">
        <f>MIN('JURADO-1'!R51,'JURADO-2'!R51,'JURADO-3'!R51,'JURADO-4'!R51,'JURADO-5'!R51)</f>
        <v>5</v>
      </c>
      <c r="BG51" s="66">
        <f>+'JURADO-1'!R51+'JURADO-2'!R51+'JURADO-3'!R51+'JURADO-4'!R51+'JURADO-5'!R51-BE51-BF51</f>
        <v>18</v>
      </c>
      <c r="BH51" s="66">
        <f t="shared" si="14"/>
        <v>58</v>
      </c>
      <c r="BI51" s="10"/>
      <c r="BJ51" s="7">
        <f>MAX('JURADO-1'!S51,'JURADO-2'!S51,'JURADO-3'!S51,'JURADO-4'!S51,'JURADO-5'!S51)</f>
        <v>7</v>
      </c>
      <c r="BK51" s="13">
        <f>MIN('JURADO-1'!S51,'JURADO-2'!S51,'JURADO-3'!S51,'JURADO-4'!S51,'JURADO-5'!S51)</f>
        <v>5</v>
      </c>
      <c r="BL51" s="9">
        <f>+'JURADO-1'!S51+'JURADO-2'!S51+'JURADO-3'!S51+'JURADO-4'!S51+'JURADO-5'!S51-BJ51-BK51</f>
        <v>20</v>
      </c>
      <c r="BM51" s="10"/>
      <c r="BN51" s="7">
        <f>MAX('JURADO-1'!T51,'JURADO-2'!T51,'JURADO-3'!T51,'JURADO-4'!T51,'JURADO-5'!T51)</f>
        <v>15</v>
      </c>
      <c r="BO51" s="13">
        <f>MIN('JURADO-1'!T51,'JURADO-2'!T51,'JURADO-3'!T51,'JURADO-4'!T51,'JURADO-5'!T51)</f>
        <v>7</v>
      </c>
      <c r="BP51" s="13">
        <f>+'JURADO-1'!T51+'JURADO-2'!T51+'JURADO-3'!T51+'JURADO-4'!T51+'JURADO-5'!T51-BN51-BO51</f>
        <v>32</v>
      </c>
      <c r="BQ51" s="70">
        <f>MAX('JURADO-1'!U51,'JURADO-2'!U51,'JURADO-3'!U51,'JURADO-4'!U51,'JURADO-5'!U51)</f>
        <v>15</v>
      </c>
      <c r="BR51" s="13">
        <f>MIN('JURADO-1'!U51,'JURADO-2'!U51,'JURADO-3'!U51,'JURADO-4'!U51,'JURADO-5'!U51)</f>
        <v>5</v>
      </c>
      <c r="BS51" s="12">
        <f>+'JURADO-1'!U51+'JURADO-2'!U51+'JURADO-3'!U51+'JURADO-4'!U51+'JURADO-5'!U51-BQ51-BR51</f>
        <v>26</v>
      </c>
      <c r="BT51" s="66">
        <f>MAX('JURADO-1'!V51,'JURADO-2'!V51,'JURADO-3'!V51,'JURADO-4'!V51,'JURADO-5'!V51)</f>
        <v>13</v>
      </c>
      <c r="BU51" s="66">
        <f>MIN('JURADO-1'!V51,'JURADO-2'!V51,'JURADO-3'!V51,'JURADO-4'!V51,'JURADO-5'!V51)</f>
        <v>5</v>
      </c>
      <c r="BV51" s="66">
        <f>+'JURADO-1'!V51+'JURADO-2'!V51+'JURADO-3'!V51+'JURADO-4'!V51+'JURADO-5'!V51-BT51-BU51</f>
        <v>22</v>
      </c>
      <c r="BW51" s="66">
        <f t="shared" si="15"/>
        <v>80</v>
      </c>
      <c r="BX51" s="10"/>
      <c r="BY51" s="7">
        <f>MAX('JURADO-1'!W51,'JURADO-2'!W51,'JURADO-3'!W51,'JURADO-4'!W51,'JURADO-5'!W51)</f>
        <v>0</v>
      </c>
      <c r="BZ51" s="13">
        <f>MIN('JURADO-1'!W51,'JURADO-2'!W51,'JURADO-3'!W51,'JURADO-4'!W51,'JURADO-5'!W51)</f>
        <v>0</v>
      </c>
      <c r="CA51" s="8">
        <f>+'JURADO-1'!W51+'JURADO-2'!W51+'JURADO-3'!W51+'JURADO-4'!W51+'JURADO-5'!W51-BY51-BZ51</f>
        <v>0</v>
      </c>
      <c r="CB51" s="10"/>
      <c r="CC51" s="7">
        <f>MAX('JURADO-1'!X51,'JURADO-2'!X51,'JURADO-3'!X51,'JURADO-4'!X51,'JURADO-5'!X51)</f>
        <v>0</v>
      </c>
      <c r="CD51" s="13">
        <f>MIN('JURADO-1'!X51,'JURADO-2'!X51,'JURADO-3'!X51,'JURADO-4'!X51,'JURADO-5'!X51)</f>
        <v>0</v>
      </c>
      <c r="CE51" s="8">
        <f>+'JURADO-1'!X51+'JURADO-2'!X51+'JURADO-3'!X51+'JURADO-4'!X51+'JURADO-5'!X51-CC51-CD51</f>
        <v>0</v>
      </c>
      <c r="CF51" s="10"/>
      <c r="CG51" s="7">
        <f>MAX('JURADO-1'!Y51,'JURADO-2'!Y51,'JURADO-3'!Y51,'JURADO-4'!Y51,'JURADO-5'!Y51)</f>
        <v>15</v>
      </c>
      <c r="CH51" s="13">
        <f>MIN('JURADO-1'!Y51,'JURADO-2'!Y51,'JURADO-3'!Y51,'JURADO-4'!Y51,'JURADO-5'!Y51)</f>
        <v>5</v>
      </c>
      <c r="CI51" s="8">
        <f>+'JURADO-1'!Y51+'JURADO-2'!Y51+'JURADO-3'!Y51+'JURADO-4'!Y51+'JURADO-5'!Y51-CG51-CH51</f>
        <v>36</v>
      </c>
      <c r="CJ51" s="10"/>
      <c r="CK51" s="7">
        <f>MAX('JURADO-1'!Z51,'JURADO-2'!Z51,'JURADO-3'!Z51,'JURADO-4'!Z51,'JURADO-5'!Z51)</f>
        <v>6</v>
      </c>
      <c r="CL51" s="13">
        <f>MIN('JURADO-1'!Z51,'JURADO-2'!Z51,'JURADO-3'!Z51,'JURADO-4'!Z51,'JURADO-5'!Z51)</f>
        <v>4</v>
      </c>
      <c r="CM51" s="8">
        <f>+'JURADO-1'!Z51+'JURADO-2'!Z51+'JURADO-3'!Z51+'JURADO-4'!Z51+'JURADO-5'!Z51-CK51-CL51</f>
        <v>15</v>
      </c>
      <c r="CN51" s="15"/>
      <c r="CO51" s="16"/>
      <c r="CP51" s="100">
        <f t="shared" si="16"/>
        <v>453</v>
      </c>
      <c r="CQ51" s="60" t="s">
        <v>98</v>
      </c>
      <c r="CR51" s="21" t="s">
        <v>51</v>
      </c>
      <c r="CS51" s="66"/>
      <c r="CT51" s="88"/>
      <c r="CU51" s="66">
        <f t="shared" si="17"/>
        <v>0</v>
      </c>
      <c r="CV51" s="66">
        <f t="shared" si="18"/>
        <v>0</v>
      </c>
      <c r="CW51" s="66">
        <f t="shared" si="19"/>
        <v>15</v>
      </c>
    </row>
    <row r="52" spans="1:101" ht="31.5" customHeight="1" thickBot="1">
      <c r="A52" s="85">
        <v>7</v>
      </c>
      <c r="B52" s="53" t="s">
        <v>81</v>
      </c>
      <c r="C52" s="70">
        <f>MAX('JURADO-1'!C52,'JURADO-2'!C52,'JURADO-3'!C52,'JURADO-4'!C52,'JURADO-5'!C52)</f>
        <v>12</v>
      </c>
      <c r="D52" s="13">
        <f>MIN('JURADO-1'!C52,'JURADO-2'!C52,'JURADO-3'!C52,'JURADO-4'!C52,'JURADO-5'!C52)</f>
        <v>6</v>
      </c>
      <c r="E52" s="12">
        <f>+'JURADO-1'!C52+'JURADO-2'!C52+'JURADO-3'!C52+'JURADO-4'!C52+'JURADO-5'!C52-C52-D52</f>
        <v>27</v>
      </c>
      <c r="F52" s="70">
        <f>MAX('JURADO-1'!D52,'JURADO-2'!D52,'JURADO-3'!D52,'JURADO-4'!D52,'JURADO-5'!D52)</f>
        <v>11</v>
      </c>
      <c r="G52" s="13">
        <f>MIN('JURADO-1'!D52,'JURADO-2'!D52,'JURADO-3'!D52,'JURADO-4'!D52,'JURADO-5'!D52)</f>
        <v>5</v>
      </c>
      <c r="H52" s="12">
        <f>+'JURADO-1'!D52+'JURADO-2'!D52+'JURADO-3'!D52+'JURADO-4'!D52+'JURADO-5'!D52-F52-G52</f>
        <v>29</v>
      </c>
      <c r="I52" s="66">
        <f>MAX('JURADO-1'!E52,'JURADO-2'!E52,'JURADO-3'!E52,'JURADO-4'!E52,'JURADO-5'!E52)</f>
        <v>11</v>
      </c>
      <c r="J52" s="66">
        <f>MIN('JURADO-1'!E52,'JURADO-2'!E52,'JURADO-3'!E52,'JURADO-4'!E52,'JURADO-5'!E52)</f>
        <v>5</v>
      </c>
      <c r="K52" s="66">
        <f>+'JURADO-1'!E52+'JURADO-2'!E52+'JURADO-3'!E52+'JURADO-4'!E52+'JURADO-5'!E52-I52-J52</f>
        <v>26</v>
      </c>
      <c r="L52" s="66">
        <f t="shared" si="10"/>
        <v>82</v>
      </c>
      <c r="M52" s="14"/>
      <c r="N52" s="7">
        <f>MAX('JURADO-1'!F52,'JURADO-2'!F52,'JURADO-3'!F52,'JURADO-4'!F52,'JURADO-5'!F52)</f>
        <v>8</v>
      </c>
      <c r="O52" s="13">
        <f>MIN('JURADO-1'!F52,'JURADO-2'!F52,'JURADO-3'!F52,'JURADO-4'!F52,'JURADO-5'!F52)</f>
        <v>6</v>
      </c>
      <c r="P52" s="13">
        <f>+'JURADO-1'!F52+'JURADO-2'!F52+'JURADO-3'!F52+'JURADO-4'!F52+'JURADO-5'!F52-N52-O52</f>
        <v>21</v>
      </c>
      <c r="Q52" s="70">
        <f>MAX('JURADO-1'!G52,'JURADO-2'!G52,'JURADO-3'!G52,'JURADO-4'!G52,'JURADO-5'!G52)</f>
        <v>8</v>
      </c>
      <c r="R52" s="13">
        <f>MIN('JURADO-1'!G52,'JURADO-2'!G52,'JURADO-3'!G52,'JURADO-4'!G52,'JURADO-5'!G52)</f>
        <v>5</v>
      </c>
      <c r="S52" s="12">
        <f>+'JURADO-1'!G52+'JURADO-2'!G52+'JURADO-3'!G52+'JURADO-4'!G52+'JURADO-5'!G52-Q52-R52</f>
        <v>21</v>
      </c>
      <c r="T52" s="66">
        <f>MAX('JURADO-1'!H52,'JURADO-2'!H52,'JURADO-3'!H52,'JURADO-4'!H52,'JURADO-5'!H52)</f>
        <v>8</v>
      </c>
      <c r="U52" s="66">
        <f>MIN('JURADO-1'!H52,'JURADO-2'!H52,'JURADO-3'!H52,'JURADO-4'!H52,'JURADO-5'!H52)</f>
        <v>5</v>
      </c>
      <c r="V52" s="66">
        <f>+'JURADO-1'!H52+'JURADO-2'!H52+'JURADO-3'!H52+'JURADO-4'!H52+'JURADO-5'!H52-T52-U52</f>
        <v>21</v>
      </c>
      <c r="W52" s="66">
        <f t="shared" si="11"/>
        <v>63</v>
      </c>
      <c r="X52" s="65"/>
      <c r="Y52" s="7">
        <f>MAX('JURADO-1'!I52,'JURADO-2'!I52,'JURADO-3'!I52,'JURADO-4'!I52,'JURADO-5'!I52)</f>
        <v>8</v>
      </c>
      <c r="Z52" s="13">
        <f>MIN('JURADO-1'!I52,'JURADO-2'!I52,'JURADO-3'!I52,'JURADO-4'!I52,'JURADO-5'!I52)</f>
        <v>5</v>
      </c>
      <c r="AA52" s="13">
        <f>+'JURADO-1'!I52+'JURADO-2'!I52+'JURADO-3'!I52+'JURADO-4'!I52+'JURADO-5'!I52-Y52-Z52</f>
        <v>20</v>
      </c>
      <c r="AB52" s="70">
        <f>MAX('JURADO-1'!J52,'JURADO-2'!J52,'JURADO-3'!J52,'JURADO-4'!J52,'JURADO-5'!J52)</f>
        <v>8</v>
      </c>
      <c r="AC52" s="13">
        <f>MIN('JURADO-1'!J52,'JURADO-2'!J52,'JURADO-3'!J52,'JURADO-4'!J52,'JURADO-5'!J52)</f>
        <v>5</v>
      </c>
      <c r="AD52" s="12">
        <f>+'JURADO-1'!J52+'JURADO-2'!J52+'JURADO-3'!J52+'JURADO-4'!J52+'JURADO-5'!J52-AB52-AC52</f>
        <v>21</v>
      </c>
      <c r="AE52" s="66">
        <f>MAX('JURADO-1'!K52,'JURADO-2'!K52,'JURADO-3'!K52,'JURADO-4'!K52,'JURADO-5'!K52)</f>
        <v>8</v>
      </c>
      <c r="AF52" s="66">
        <f>MIN('JURADO-1'!K52,'JURADO-2'!K52,'JURADO-3'!K52,'JURADO-4'!K52,'JURADO-5'!K52)</f>
        <v>5</v>
      </c>
      <c r="AG52" s="66">
        <f>+'JURADO-1'!K52+'JURADO-2'!K52+'JURADO-3'!K52+'JURADO-4'!K52+'JURADO-5'!K52-AE52-AF52</f>
        <v>21</v>
      </c>
      <c r="AH52" s="66">
        <f t="shared" si="12"/>
        <v>62</v>
      </c>
      <c r="AI52" s="65"/>
      <c r="AJ52" s="7">
        <f>MAX('JURADO-1'!L52,'JURADO-2'!L52,'JURADO-3'!L52,'JURADO-4'!L52,'JURADO-5'!L52)</f>
        <v>12</v>
      </c>
      <c r="AK52" s="13">
        <f>MIN('JURADO-1'!L52,'JURADO-2'!L52,'JURADO-3'!L52,'JURADO-4'!L52,'JURADO-5'!L52)</f>
        <v>7</v>
      </c>
      <c r="AL52" s="13">
        <f>+'JURADO-1'!L52+'JURADO-2'!L52+'JURADO-3'!L52+'JURADO-4'!L52+'JURADO-5'!L52-AJ52-AK52</f>
        <v>28</v>
      </c>
      <c r="AM52" s="70">
        <f>MAX('JURADO-1'!M52,'JURADO-2'!M52,'JURADO-3'!M52,'JURADO-4'!M52,'JURADO-5'!M52)</f>
        <v>11</v>
      </c>
      <c r="AN52" s="13">
        <f>MIN('JURADO-1'!M52,'JURADO-2'!M52,'JURADO-3'!M52,'JURADO-4'!M52,'JURADO-5'!M52)</f>
        <v>6</v>
      </c>
      <c r="AO52" s="12">
        <f>+'JURADO-1'!M52+'JURADO-2'!M52+'JURADO-3'!M52+'JURADO-4'!M52+'JURADO-5'!M52-AM52-AN52</f>
        <v>28</v>
      </c>
      <c r="AP52" s="66">
        <f>MAX('JURADO-1'!N52,'JURADO-2'!N52,'JURADO-3'!N52,'JURADO-4'!N52,'JURADO-5'!N52)</f>
        <v>11</v>
      </c>
      <c r="AQ52" s="66">
        <f>MIN('JURADO-1'!N52,'JURADO-2'!N52,'JURADO-3'!N52,'JURADO-4'!N52,'JURADO-5'!N52)</f>
        <v>6</v>
      </c>
      <c r="AR52" s="66">
        <f>+'JURADO-1'!N52+'JURADO-2'!N52+'JURADO-3'!N52+'JURADO-4'!N52+'JURADO-5'!N52-AP52-AQ52</f>
        <v>28</v>
      </c>
      <c r="AS52" s="66">
        <f t="shared" si="13"/>
        <v>84</v>
      </c>
      <c r="AT52" s="10"/>
      <c r="AU52" s="7">
        <f>MAX('JURADO-1'!O52,'JURADO-2'!O52,'JURADO-3'!O52,'JURADO-4'!O52,'JURADO-5'!O52)</f>
        <v>8</v>
      </c>
      <c r="AV52" s="13">
        <f>MIN('JURADO-1'!O52,'JURADO-2'!O52,'JURADO-3'!O52,'JURADO-4'!O52,'JURADO-5'!O52)</f>
        <v>6</v>
      </c>
      <c r="AW52" s="9">
        <f>+'JURADO-1'!O52+'JURADO-2'!O52+'JURADO-3'!O52+'JURADO-4'!O52+'JURADO-5'!O52-AU52-AV52</f>
        <v>21</v>
      </c>
      <c r="AX52" s="10"/>
      <c r="AY52" s="7">
        <f>MAX('JURADO-1'!P52,'JURADO-2'!P52,'JURADO-3'!P52,'JURADO-4'!P52,'JURADO-5'!P52)</f>
        <v>12</v>
      </c>
      <c r="AZ52" s="13">
        <f>MIN('JURADO-1'!P52,'JURADO-2'!P52,'JURADO-3'!P52,'JURADO-4'!P52,'JURADO-5'!P52)</f>
        <v>7</v>
      </c>
      <c r="BA52" s="13">
        <f>+'JURADO-1'!P52+'JURADO-2'!P52+'JURADO-3'!P52+'JURADO-4'!P52+'JURADO-5'!P52-AY52-AZ52</f>
        <v>29</v>
      </c>
      <c r="BB52" s="70">
        <f>MAX('JURADO-1'!Q52,'JURADO-2'!Q52,'JURADO-3'!Q52,'JURADO-4'!Q52,'JURADO-5'!Q52)</f>
        <v>11</v>
      </c>
      <c r="BC52" s="13">
        <f>MIN('JURADO-1'!Q52,'JURADO-2'!Q52,'JURADO-3'!Q52,'JURADO-4'!Q52,'JURADO-5'!Q52)</f>
        <v>6</v>
      </c>
      <c r="BD52" s="12">
        <f>+'JURADO-1'!Q52+'JURADO-2'!Q52+'JURADO-3'!Q52+'JURADO-4'!Q52+'JURADO-5'!Q52-BB52-BC52</f>
        <v>28</v>
      </c>
      <c r="BE52" s="66">
        <f>MAX('JURADO-1'!R52,'JURADO-2'!R52,'JURADO-3'!R52,'JURADO-4'!R52,'JURADO-5'!R52)</f>
        <v>11</v>
      </c>
      <c r="BF52" s="66">
        <f>MIN('JURADO-1'!R52,'JURADO-2'!R52,'JURADO-3'!R52,'JURADO-4'!R52,'JURADO-5'!R52)</f>
        <v>6</v>
      </c>
      <c r="BG52" s="66">
        <f>+'JURADO-1'!R52+'JURADO-2'!R52+'JURADO-3'!R52+'JURADO-4'!R52+'JURADO-5'!R52-BE52-BF52</f>
        <v>28</v>
      </c>
      <c r="BH52" s="66">
        <f t="shared" si="14"/>
        <v>85</v>
      </c>
      <c r="BI52" s="10"/>
      <c r="BJ52" s="7">
        <f>MAX('JURADO-1'!S52,'JURADO-2'!S52,'JURADO-3'!S52,'JURADO-4'!S52,'JURADO-5'!S52)</f>
        <v>8</v>
      </c>
      <c r="BK52" s="13">
        <f>MIN('JURADO-1'!S52,'JURADO-2'!S52,'JURADO-3'!S52,'JURADO-4'!S52,'JURADO-5'!S52)</f>
        <v>6</v>
      </c>
      <c r="BL52" s="9">
        <f>+'JURADO-1'!S52+'JURADO-2'!S52+'JURADO-3'!S52+'JURADO-4'!S52+'JURADO-5'!S52-BJ52-BK52</f>
        <v>21</v>
      </c>
      <c r="BM52" s="10"/>
      <c r="BN52" s="7">
        <f>MAX('JURADO-1'!T52,'JURADO-2'!T52,'JURADO-3'!T52,'JURADO-4'!T52,'JURADO-5'!T52)</f>
        <v>17</v>
      </c>
      <c r="BO52" s="13">
        <f>MIN('JURADO-1'!T52,'JURADO-2'!T52,'JURADO-3'!T52,'JURADO-4'!T52,'JURADO-5'!T52)</f>
        <v>7</v>
      </c>
      <c r="BP52" s="13">
        <f>+'JURADO-1'!T52+'JURADO-2'!T52+'JURADO-3'!T52+'JURADO-4'!T52+'JURADO-5'!T52-BN52-BO52</f>
        <v>35</v>
      </c>
      <c r="BQ52" s="70">
        <f>MAX('JURADO-1'!U52,'JURADO-2'!U52,'JURADO-3'!U52,'JURADO-4'!U52,'JURADO-5'!U52)</f>
        <v>17</v>
      </c>
      <c r="BR52" s="13">
        <f>MIN('JURADO-1'!U52,'JURADO-2'!U52,'JURADO-3'!U52,'JURADO-4'!U52,'JURADO-5'!U52)</f>
        <v>6</v>
      </c>
      <c r="BS52" s="12">
        <f>+'JURADO-1'!U52+'JURADO-2'!U52+'JURADO-3'!U52+'JURADO-4'!U52+'JURADO-5'!U52-BQ52-BR52</f>
        <v>34</v>
      </c>
      <c r="BT52" s="66">
        <f>MAX('JURADO-1'!V52,'JURADO-2'!V52,'JURADO-3'!V52,'JURADO-4'!V52,'JURADO-5'!V52)</f>
        <v>16</v>
      </c>
      <c r="BU52" s="66">
        <f>MIN('JURADO-1'!V52,'JURADO-2'!V52,'JURADO-3'!V52,'JURADO-4'!V52,'JURADO-5'!V52)</f>
        <v>6</v>
      </c>
      <c r="BV52" s="66">
        <f>+'JURADO-1'!V52+'JURADO-2'!V52+'JURADO-3'!V52+'JURADO-4'!V52+'JURADO-5'!V52-BT52-BU52</f>
        <v>32</v>
      </c>
      <c r="BW52" s="66">
        <f t="shared" si="15"/>
        <v>101</v>
      </c>
      <c r="BX52" s="10"/>
      <c r="BY52" s="7">
        <f>MAX('JURADO-1'!W52,'JURADO-2'!W52,'JURADO-3'!W52,'JURADO-4'!W52,'JURADO-5'!W52)</f>
        <v>0</v>
      </c>
      <c r="BZ52" s="13">
        <f>MIN('JURADO-1'!W52,'JURADO-2'!W52,'JURADO-3'!W52,'JURADO-4'!W52,'JURADO-5'!W52)</f>
        <v>0</v>
      </c>
      <c r="CA52" s="8">
        <f>+'JURADO-1'!W52+'JURADO-2'!W52+'JURADO-3'!W52+'JURADO-4'!W52+'JURADO-5'!W52-BY52-BZ52</f>
        <v>0</v>
      </c>
      <c r="CB52" s="10"/>
      <c r="CC52" s="7">
        <f>MAX('JURADO-1'!X52,'JURADO-2'!X52,'JURADO-3'!X52,'JURADO-4'!X52,'JURADO-5'!X52)</f>
        <v>0</v>
      </c>
      <c r="CD52" s="13">
        <f>MIN('JURADO-1'!X52,'JURADO-2'!X52,'JURADO-3'!X52,'JURADO-4'!X52,'JURADO-5'!X52)</f>
        <v>0</v>
      </c>
      <c r="CE52" s="8">
        <f>+'JURADO-1'!X52+'JURADO-2'!X52+'JURADO-3'!X52+'JURADO-4'!X52+'JURADO-5'!X52-CC52-CD52</f>
        <v>0</v>
      </c>
      <c r="CF52" s="10"/>
      <c r="CG52" s="7">
        <f>MAX('JURADO-1'!Y52,'JURADO-2'!Y52,'JURADO-3'!Y52,'JURADO-4'!Y52,'JURADO-5'!Y52)</f>
        <v>17</v>
      </c>
      <c r="CH52" s="13">
        <f>MIN('JURADO-1'!Y52,'JURADO-2'!Y52,'JURADO-3'!Y52,'JURADO-4'!Y52,'JURADO-5'!Y52)</f>
        <v>6</v>
      </c>
      <c r="CI52" s="8">
        <f>+'JURADO-1'!Y52+'JURADO-2'!Y52+'JURADO-3'!Y52+'JURADO-4'!Y52+'JURADO-5'!Y52-CG52-CH52</f>
        <v>47</v>
      </c>
      <c r="CJ52" s="10"/>
      <c r="CK52" s="7">
        <f>MAX('JURADO-1'!Z52,'JURADO-2'!Z52,'JURADO-3'!Z52,'JURADO-4'!Z52,'JURADO-5'!Z52)</f>
        <v>8</v>
      </c>
      <c r="CL52" s="13">
        <f>MIN('JURADO-1'!Z52,'JURADO-2'!Z52,'JURADO-3'!Z52,'JURADO-4'!Z52,'JURADO-5'!Z52)</f>
        <v>6</v>
      </c>
      <c r="CM52" s="8">
        <f>+'JURADO-1'!Z52+'JURADO-2'!Z52+'JURADO-3'!Z52+'JURADO-4'!Z52+'JURADO-5'!Z52-CK52-CL52</f>
        <v>22</v>
      </c>
      <c r="CN52" s="15"/>
      <c r="CO52" s="16"/>
      <c r="CP52" s="100">
        <f t="shared" si="16"/>
        <v>588</v>
      </c>
      <c r="CQ52" s="60" t="s">
        <v>98</v>
      </c>
      <c r="CR52" s="21" t="s">
        <v>49</v>
      </c>
      <c r="CS52" s="66"/>
      <c r="CT52" s="88"/>
      <c r="CU52" s="66">
        <f t="shared" si="17"/>
        <v>0</v>
      </c>
      <c r="CV52" s="66">
        <f t="shared" si="18"/>
        <v>0</v>
      </c>
      <c r="CW52" s="66">
        <f t="shared" si="19"/>
        <v>22</v>
      </c>
    </row>
    <row r="53" spans="1:101" ht="31.5" customHeight="1" thickBot="1">
      <c r="A53" s="86">
        <v>8</v>
      </c>
      <c r="B53" s="53" t="s">
        <v>82</v>
      </c>
      <c r="C53" s="70">
        <f>MAX('JURADO-1'!C53,'JURADO-2'!C53,'JURADO-3'!C53,'JURADO-4'!C53,'JURADO-5'!C53)</f>
        <v>12</v>
      </c>
      <c r="D53" s="13">
        <f>MIN('JURADO-1'!C53,'JURADO-2'!C53,'JURADO-3'!C53,'JURADO-4'!C53,'JURADO-5'!C53)</f>
        <v>5</v>
      </c>
      <c r="E53" s="12">
        <f>+'JURADO-1'!C53+'JURADO-2'!C53+'JURADO-3'!C53+'JURADO-4'!C53+'JURADO-5'!C53-C53-D53</f>
        <v>18</v>
      </c>
      <c r="F53" s="70">
        <f>MAX('JURADO-1'!D53,'JURADO-2'!D53,'JURADO-3'!D53,'JURADO-4'!D53,'JURADO-5'!D53)</f>
        <v>11</v>
      </c>
      <c r="G53" s="13">
        <f>MIN('JURADO-1'!D53,'JURADO-2'!D53,'JURADO-3'!D53,'JURADO-4'!D53,'JURADO-5'!D53)</f>
        <v>5</v>
      </c>
      <c r="H53" s="12">
        <f>+'JURADO-1'!D53+'JURADO-2'!D53+'JURADO-3'!D53+'JURADO-4'!D53+'JURADO-5'!D53-F53-G53</f>
        <v>19</v>
      </c>
      <c r="I53" s="66">
        <f>MAX('JURADO-1'!E53,'JURADO-2'!E53,'JURADO-3'!E53,'JURADO-4'!E53,'JURADO-5'!E53)</f>
        <v>10</v>
      </c>
      <c r="J53" s="66">
        <f>MIN('JURADO-1'!E53,'JURADO-2'!E53,'JURADO-3'!E53,'JURADO-4'!E53,'JURADO-5'!E53)</f>
        <v>5</v>
      </c>
      <c r="K53" s="66">
        <f>+'JURADO-1'!E53+'JURADO-2'!E53+'JURADO-3'!E53+'JURADO-4'!E53+'JURADO-5'!E53-I53-J53</f>
        <v>20</v>
      </c>
      <c r="L53" s="66">
        <f t="shared" si="10"/>
        <v>57</v>
      </c>
      <c r="M53" s="14"/>
      <c r="N53" s="7">
        <f>MAX('JURADO-1'!F53,'JURADO-2'!F53,'JURADO-3'!F53,'JURADO-4'!F53,'JURADO-5'!F53)</f>
        <v>7</v>
      </c>
      <c r="O53" s="13">
        <f>MIN('JURADO-1'!F53,'JURADO-2'!F53,'JURADO-3'!F53,'JURADO-4'!F53,'JURADO-5'!F53)</f>
        <v>4</v>
      </c>
      <c r="P53" s="13">
        <f>+'JURADO-1'!F53+'JURADO-2'!F53+'JURADO-3'!F53+'JURADO-4'!F53+'JURADO-5'!F53-N53-O53</f>
        <v>18</v>
      </c>
      <c r="Q53" s="70">
        <f>MAX('JURADO-1'!G53,'JURADO-2'!G53,'JURADO-3'!G53,'JURADO-4'!G53,'JURADO-5'!G53)</f>
        <v>6</v>
      </c>
      <c r="R53" s="13">
        <f>MIN('JURADO-1'!G53,'JURADO-2'!G53,'JURADO-3'!G53,'JURADO-4'!G53,'JURADO-5'!G53)</f>
        <v>4</v>
      </c>
      <c r="S53" s="12">
        <f>+'JURADO-1'!G53+'JURADO-2'!G53+'JURADO-3'!G53+'JURADO-4'!G53+'JURADO-5'!G53-Q53-R53</f>
        <v>16</v>
      </c>
      <c r="T53" s="66">
        <f>MAX('JURADO-1'!H53,'JURADO-2'!H53,'JURADO-3'!H53,'JURADO-4'!H53,'JURADO-5'!H53)</f>
        <v>6</v>
      </c>
      <c r="U53" s="66">
        <f>MIN('JURADO-1'!H53,'JURADO-2'!H53,'JURADO-3'!H53,'JURADO-4'!H53,'JURADO-5'!H53)</f>
        <v>5</v>
      </c>
      <c r="V53" s="66">
        <f>+'JURADO-1'!H53+'JURADO-2'!H53+'JURADO-3'!H53+'JURADO-4'!H53+'JURADO-5'!H53-T53-U53</f>
        <v>16</v>
      </c>
      <c r="W53" s="66">
        <f t="shared" si="11"/>
        <v>50</v>
      </c>
      <c r="X53" s="65"/>
      <c r="Y53" s="7">
        <f>MAX('JURADO-1'!I53,'JURADO-2'!I53,'JURADO-3'!I53,'JURADO-4'!I53,'JURADO-5'!I53)</f>
        <v>7</v>
      </c>
      <c r="Z53" s="13">
        <f>MIN('JURADO-1'!I53,'JURADO-2'!I53,'JURADO-3'!I53,'JURADO-4'!I53,'JURADO-5'!I53)</f>
        <v>5</v>
      </c>
      <c r="AA53" s="13">
        <f>+'JURADO-1'!I53+'JURADO-2'!I53+'JURADO-3'!I53+'JURADO-4'!I53+'JURADO-5'!I53-Y53-Z53</f>
        <v>20</v>
      </c>
      <c r="AB53" s="70">
        <f>MAX('JURADO-1'!J53,'JURADO-2'!J53,'JURADO-3'!J53,'JURADO-4'!J53,'JURADO-5'!J53)</f>
        <v>6</v>
      </c>
      <c r="AC53" s="13">
        <f>MIN('JURADO-1'!J53,'JURADO-2'!J53,'JURADO-3'!J53,'JURADO-4'!J53,'JURADO-5'!J53)</f>
        <v>4</v>
      </c>
      <c r="AD53" s="12">
        <f>+'JURADO-1'!J53+'JURADO-2'!J53+'JURADO-3'!J53+'JURADO-4'!J53+'JURADO-5'!J53-AB53-AC53</f>
        <v>16</v>
      </c>
      <c r="AE53" s="66">
        <f>MAX('JURADO-1'!K53,'JURADO-2'!K53,'JURADO-3'!K53,'JURADO-4'!K53,'JURADO-5'!K53)</f>
        <v>6</v>
      </c>
      <c r="AF53" s="66">
        <f>MIN('JURADO-1'!K53,'JURADO-2'!K53,'JURADO-3'!K53,'JURADO-4'!K53,'JURADO-5'!K53)</f>
        <v>5</v>
      </c>
      <c r="AG53" s="66">
        <f>+'JURADO-1'!K53+'JURADO-2'!K53+'JURADO-3'!K53+'JURADO-4'!K53+'JURADO-5'!K53-AE53-AF53</f>
        <v>15</v>
      </c>
      <c r="AH53" s="66">
        <f t="shared" si="12"/>
        <v>51</v>
      </c>
      <c r="AI53" s="65"/>
      <c r="AJ53" s="7">
        <f>MAX('JURADO-1'!L53,'JURADO-2'!L53,'JURADO-3'!L53,'JURADO-4'!L53,'JURADO-5'!L53)</f>
        <v>10</v>
      </c>
      <c r="AK53" s="13">
        <f>MIN('JURADO-1'!L53,'JURADO-2'!L53,'JURADO-3'!L53,'JURADO-4'!L53,'JURADO-5'!L53)</f>
        <v>4</v>
      </c>
      <c r="AL53" s="13">
        <f>+'JURADO-1'!L53+'JURADO-2'!L53+'JURADO-3'!L53+'JURADO-4'!L53+'JURADO-5'!L53-AJ53-AK53</f>
        <v>19</v>
      </c>
      <c r="AM53" s="70">
        <f>MAX('JURADO-1'!M53,'JURADO-2'!M53,'JURADO-3'!M53,'JURADO-4'!M53,'JURADO-5'!M53)</f>
        <v>10</v>
      </c>
      <c r="AN53" s="13">
        <f>MIN('JURADO-1'!M53,'JURADO-2'!M53,'JURADO-3'!M53,'JURADO-4'!M53,'JURADO-5'!M53)</f>
        <v>4</v>
      </c>
      <c r="AO53" s="12">
        <f>+'JURADO-1'!M53+'JURADO-2'!M53+'JURADO-3'!M53+'JURADO-4'!M53+'JURADO-5'!M53-AM53-AN53</f>
        <v>18</v>
      </c>
      <c r="AP53" s="66">
        <f>MAX('JURADO-1'!N53,'JURADO-2'!N53,'JURADO-3'!N53,'JURADO-4'!N53,'JURADO-5'!N53)</f>
        <v>10</v>
      </c>
      <c r="AQ53" s="66">
        <f>MIN('JURADO-1'!N53,'JURADO-2'!N53,'JURADO-3'!N53,'JURADO-4'!N53,'JURADO-5'!N53)</f>
        <v>4</v>
      </c>
      <c r="AR53" s="66">
        <f>+'JURADO-1'!N53+'JURADO-2'!N53+'JURADO-3'!N53+'JURADO-4'!N53+'JURADO-5'!N53-AP53-AQ53</f>
        <v>18</v>
      </c>
      <c r="AS53" s="66">
        <f t="shared" si="13"/>
        <v>55</v>
      </c>
      <c r="AT53" s="10"/>
      <c r="AU53" s="7">
        <f>MAX('JURADO-1'!O53,'JURADO-2'!O53,'JURADO-3'!O53,'JURADO-4'!O53,'JURADO-5'!O53)</f>
        <v>6</v>
      </c>
      <c r="AV53" s="13">
        <f>MIN('JURADO-1'!O53,'JURADO-2'!O53,'JURADO-3'!O53,'JURADO-4'!O53,'JURADO-5'!O53)</f>
        <v>4</v>
      </c>
      <c r="AW53" s="9">
        <f>+'JURADO-1'!O53+'JURADO-2'!O53+'JURADO-3'!O53+'JURADO-4'!O53+'JURADO-5'!O53-AU53-AV53</f>
        <v>17</v>
      </c>
      <c r="AX53" s="10"/>
      <c r="AY53" s="7">
        <f>MAX('JURADO-1'!P53,'JURADO-2'!P53,'JURADO-3'!P53,'JURADO-4'!P53,'JURADO-5'!P53)</f>
        <v>12</v>
      </c>
      <c r="AZ53" s="13">
        <f>MIN('JURADO-1'!P53,'JURADO-2'!P53,'JURADO-3'!P53,'JURADO-4'!P53,'JURADO-5'!P53)</f>
        <v>4</v>
      </c>
      <c r="BA53" s="13">
        <f>+'JURADO-1'!P53+'JURADO-2'!P53+'JURADO-3'!P53+'JURADO-4'!P53+'JURADO-5'!P53-AY53-AZ53</f>
        <v>22</v>
      </c>
      <c r="BB53" s="70">
        <f>MAX('JURADO-1'!Q53,'JURADO-2'!Q53,'JURADO-3'!Q53,'JURADO-4'!Q53,'JURADO-5'!Q53)</f>
        <v>10</v>
      </c>
      <c r="BC53" s="13">
        <f>MIN('JURADO-1'!Q53,'JURADO-2'!Q53,'JURADO-3'!Q53,'JURADO-4'!Q53,'JURADO-5'!Q53)</f>
        <v>4</v>
      </c>
      <c r="BD53" s="12">
        <f>+'JURADO-1'!Q53+'JURADO-2'!Q53+'JURADO-3'!Q53+'JURADO-4'!Q53+'JURADO-5'!Q53-BB53-BC53</f>
        <v>18</v>
      </c>
      <c r="BE53" s="66">
        <f>MAX('JURADO-1'!R53,'JURADO-2'!R53,'JURADO-3'!R53,'JURADO-4'!R53,'JURADO-5'!R53)</f>
        <v>10</v>
      </c>
      <c r="BF53" s="66">
        <f>MIN('JURADO-1'!R53,'JURADO-2'!R53,'JURADO-3'!R53,'JURADO-4'!R53,'JURADO-5'!R53)</f>
        <v>4</v>
      </c>
      <c r="BG53" s="66">
        <f>+'JURADO-1'!R53+'JURADO-2'!R53+'JURADO-3'!R53+'JURADO-4'!R53+'JURADO-5'!R53-BE53-BF53</f>
        <v>18</v>
      </c>
      <c r="BH53" s="66">
        <f t="shared" si="14"/>
        <v>58</v>
      </c>
      <c r="BI53" s="10"/>
      <c r="BJ53" s="7">
        <f>MAX('JURADO-1'!S53,'JURADO-2'!S53,'JURADO-3'!S53,'JURADO-4'!S53,'JURADO-5'!S53)</f>
        <v>6</v>
      </c>
      <c r="BK53" s="13">
        <f>MIN('JURADO-1'!S53,'JURADO-2'!S53,'JURADO-3'!S53,'JURADO-4'!S53,'JURADO-5'!S53)</f>
        <v>4</v>
      </c>
      <c r="BL53" s="9">
        <f>+'JURADO-1'!S53+'JURADO-2'!S53+'JURADO-3'!S53+'JURADO-4'!S53+'JURADO-5'!S53-BJ53-BK53</f>
        <v>17</v>
      </c>
      <c r="BM53" s="10"/>
      <c r="BN53" s="7">
        <f>MAX('JURADO-1'!T53,'JURADO-2'!T53,'JURADO-3'!T53,'JURADO-4'!T53,'JURADO-5'!T53)</f>
        <v>17</v>
      </c>
      <c r="BO53" s="13">
        <f>MIN('JURADO-1'!T53,'JURADO-2'!T53,'JURADO-3'!T53,'JURADO-4'!T53,'JURADO-5'!T53)</f>
        <v>7</v>
      </c>
      <c r="BP53" s="13">
        <f>+'JURADO-1'!T53+'JURADO-2'!T53+'JURADO-3'!T53+'JURADO-4'!T53+'JURADO-5'!T53-BN53-BO53</f>
        <v>33</v>
      </c>
      <c r="BQ53" s="70">
        <f>MAX('JURADO-1'!U53,'JURADO-2'!U53,'JURADO-3'!U53,'JURADO-4'!U53,'JURADO-5'!U53)</f>
        <v>16</v>
      </c>
      <c r="BR53" s="13">
        <f>MIN('JURADO-1'!U53,'JURADO-2'!U53,'JURADO-3'!U53,'JURADO-4'!U53,'JURADO-5'!U53)</f>
        <v>6</v>
      </c>
      <c r="BS53" s="12">
        <f>+'JURADO-1'!U53+'JURADO-2'!U53+'JURADO-3'!U53+'JURADO-4'!U53+'JURADO-5'!U53-BQ53-BR53</f>
        <v>29</v>
      </c>
      <c r="BT53" s="66">
        <f>MAX('JURADO-1'!V53,'JURADO-2'!V53,'JURADO-3'!V53,'JURADO-4'!V53,'JURADO-5'!V53)</f>
        <v>16</v>
      </c>
      <c r="BU53" s="66">
        <f>MIN('JURADO-1'!V53,'JURADO-2'!V53,'JURADO-3'!V53,'JURADO-4'!V53,'JURADO-5'!V53)</f>
        <v>6</v>
      </c>
      <c r="BV53" s="66">
        <f>+'JURADO-1'!V53+'JURADO-2'!V53+'JURADO-3'!V53+'JURADO-4'!V53+'JURADO-5'!V53-BT53-BU53</f>
        <v>31</v>
      </c>
      <c r="BW53" s="66">
        <f t="shared" si="15"/>
        <v>93</v>
      </c>
      <c r="BX53" s="10"/>
      <c r="BY53" s="7">
        <f>MAX('JURADO-1'!W53,'JURADO-2'!W53,'JURADO-3'!W53,'JURADO-4'!W53,'JURADO-5'!W53)</f>
        <v>0</v>
      </c>
      <c r="BZ53" s="13">
        <f>MIN('JURADO-1'!W53,'JURADO-2'!W53,'JURADO-3'!W53,'JURADO-4'!W53,'JURADO-5'!W53)</f>
        <v>0</v>
      </c>
      <c r="CA53" s="8">
        <f>+'JURADO-1'!W53+'JURADO-2'!W53+'JURADO-3'!W53+'JURADO-4'!W53+'JURADO-5'!W53-BY53-BZ53</f>
        <v>0</v>
      </c>
      <c r="CB53" s="10"/>
      <c r="CC53" s="7">
        <f>MAX('JURADO-1'!X53,'JURADO-2'!X53,'JURADO-3'!X53,'JURADO-4'!X53,'JURADO-5'!X53)</f>
        <v>0</v>
      </c>
      <c r="CD53" s="13">
        <f>MIN('JURADO-1'!X53,'JURADO-2'!X53,'JURADO-3'!X53,'JURADO-4'!X53,'JURADO-5'!X53)</f>
        <v>0</v>
      </c>
      <c r="CE53" s="8">
        <f>+'JURADO-1'!X53+'JURADO-2'!X53+'JURADO-3'!X53+'JURADO-4'!X53+'JURADO-5'!X53-CC53-CD53</f>
        <v>0</v>
      </c>
      <c r="CF53" s="10"/>
      <c r="CG53" s="7">
        <f>MAX('JURADO-1'!Y53,'JURADO-2'!Y53,'JURADO-3'!Y53,'JURADO-4'!Y53,'JURADO-5'!Y53)</f>
        <v>15</v>
      </c>
      <c r="CH53" s="13">
        <f>MIN('JURADO-1'!Y53,'JURADO-2'!Y53,'JURADO-3'!Y53,'JURADO-4'!Y53,'JURADO-5'!Y53)</f>
        <v>5</v>
      </c>
      <c r="CI53" s="8">
        <f>+'JURADO-1'!Y53+'JURADO-2'!Y53+'JURADO-3'!Y53+'JURADO-4'!Y53+'JURADO-5'!Y53-CG53-CH53</f>
        <v>28</v>
      </c>
      <c r="CJ53" s="10"/>
      <c r="CK53" s="7">
        <f>MAX('JURADO-1'!Z53,'JURADO-2'!Z53,'JURADO-3'!Z53,'JURADO-4'!Z53,'JURADO-5'!Z53)</f>
        <v>6</v>
      </c>
      <c r="CL53" s="13">
        <f>MIN('JURADO-1'!Z53,'JURADO-2'!Z53,'JURADO-3'!Z53,'JURADO-4'!Z53,'JURADO-5'!Z53)</f>
        <v>4</v>
      </c>
      <c r="CM53" s="8">
        <f>+'JURADO-1'!Z53+'JURADO-2'!Z53+'JURADO-3'!Z53+'JURADO-4'!Z53+'JURADO-5'!Z53-CK53-CL53</f>
        <v>16</v>
      </c>
      <c r="CN53" s="15"/>
      <c r="CO53" s="16"/>
      <c r="CP53" s="100">
        <f t="shared" si="16"/>
        <v>442</v>
      </c>
      <c r="CQ53" s="60">
        <v>42766</v>
      </c>
      <c r="CR53" s="21" t="s">
        <v>99</v>
      </c>
      <c r="CS53" s="66"/>
      <c r="CT53" s="88"/>
      <c r="CU53" s="66">
        <f t="shared" si="17"/>
        <v>0</v>
      </c>
      <c r="CV53" s="66">
        <f t="shared" si="18"/>
        <v>0</v>
      </c>
      <c r="CW53" s="66">
        <f t="shared" si="19"/>
        <v>16</v>
      </c>
    </row>
    <row r="54" spans="1:101" ht="31.5" customHeight="1" thickBot="1">
      <c r="A54" s="85">
        <v>9</v>
      </c>
      <c r="B54" s="53" t="s">
        <v>83</v>
      </c>
      <c r="C54" s="70">
        <f>MAX('JURADO-1'!C54,'JURADO-2'!C54,'JURADO-3'!C54,'JURADO-4'!C54,'JURADO-5'!C54)</f>
        <v>10</v>
      </c>
      <c r="D54" s="13">
        <f>MIN('JURADO-1'!C54,'JURADO-2'!C54,'JURADO-3'!C54,'JURADO-4'!C54,'JURADO-5'!C54)</f>
        <v>3</v>
      </c>
      <c r="E54" s="12">
        <f>+'JURADO-1'!C54+'JURADO-2'!C54+'JURADO-3'!C54+'JURADO-4'!C54+'JURADO-5'!C54-C54-D54</f>
        <v>14</v>
      </c>
      <c r="F54" s="70">
        <f>MAX('JURADO-1'!D54,'JURADO-2'!D54,'JURADO-3'!D54,'JURADO-4'!D54,'JURADO-5'!D54)</f>
        <v>10</v>
      </c>
      <c r="G54" s="13">
        <f>MIN('JURADO-1'!D54,'JURADO-2'!D54,'JURADO-3'!D54,'JURADO-4'!D54,'JURADO-5'!D54)</f>
        <v>3</v>
      </c>
      <c r="H54" s="12">
        <f>+'JURADO-1'!D54+'JURADO-2'!D54+'JURADO-3'!D54+'JURADO-4'!D54+'JURADO-5'!D54-F54-G54</f>
        <v>12</v>
      </c>
      <c r="I54" s="66">
        <f>MAX('JURADO-1'!E54,'JURADO-2'!E54,'JURADO-3'!E54,'JURADO-4'!E54,'JURADO-5'!E54)</f>
        <v>10</v>
      </c>
      <c r="J54" s="66">
        <f>MIN('JURADO-1'!E54,'JURADO-2'!E54,'JURADO-3'!E54,'JURADO-4'!E54,'JURADO-5'!E54)</f>
        <v>2</v>
      </c>
      <c r="K54" s="66">
        <f>+'JURADO-1'!E54+'JURADO-2'!E54+'JURADO-3'!E54+'JURADO-4'!E54+'JURADO-5'!E54-I54-J54</f>
        <v>11</v>
      </c>
      <c r="L54" s="66">
        <f t="shared" si="10"/>
        <v>37</v>
      </c>
      <c r="M54" s="14"/>
      <c r="N54" s="7">
        <f>MAX('JURADO-1'!F54,'JURADO-2'!F54,'JURADO-3'!F54,'JURADO-4'!F54,'JURADO-5'!F54)</f>
        <v>6</v>
      </c>
      <c r="O54" s="13">
        <f>MIN('JURADO-1'!F54,'JURADO-2'!F54,'JURADO-3'!F54,'JURADO-4'!F54,'JURADO-5'!F54)</f>
        <v>3</v>
      </c>
      <c r="P54" s="13">
        <f>+'JURADO-1'!F54+'JURADO-2'!F54+'JURADO-3'!F54+'JURADO-4'!F54+'JURADO-5'!F54-N54-O54</f>
        <v>13</v>
      </c>
      <c r="Q54" s="70">
        <f>MAX('JURADO-1'!G54,'JURADO-2'!G54,'JURADO-3'!G54,'JURADO-4'!G54,'JURADO-5'!G54)</f>
        <v>6</v>
      </c>
      <c r="R54" s="13">
        <f>MIN('JURADO-1'!G54,'JURADO-2'!G54,'JURADO-3'!G54,'JURADO-4'!G54,'JURADO-5'!G54)</f>
        <v>3</v>
      </c>
      <c r="S54" s="12">
        <f>+'JURADO-1'!G54+'JURADO-2'!G54+'JURADO-3'!G54+'JURADO-4'!G54+'JURADO-5'!G54-Q54-R54</f>
        <v>11</v>
      </c>
      <c r="T54" s="66">
        <f>MAX('JURADO-1'!H54,'JURADO-2'!H54,'JURADO-3'!H54,'JURADO-4'!H54,'JURADO-5'!H54)</f>
        <v>6</v>
      </c>
      <c r="U54" s="66">
        <f>MIN('JURADO-1'!H54,'JURADO-2'!H54,'JURADO-3'!H54,'JURADO-4'!H54,'JURADO-5'!H54)</f>
        <v>2</v>
      </c>
      <c r="V54" s="66">
        <f>+'JURADO-1'!H54+'JURADO-2'!H54+'JURADO-3'!H54+'JURADO-4'!H54+'JURADO-5'!H54-T54-U54</f>
        <v>9</v>
      </c>
      <c r="W54" s="66">
        <f t="shared" si="11"/>
        <v>33</v>
      </c>
      <c r="X54" s="65"/>
      <c r="Y54" s="7">
        <f>MAX('JURADO-1'!I54,'JURADO-2'!I54,'JURADO-3'!I54,'JURADO-4'!I54,'JURADO-5'!I54)</f>
        <v>6</v>
      </c>
      <c r="Z54" s="13">
        <f>MIN('JURADO-1'!I54,'JURADO-2'!I54,'JURADO-3'!I54,'JURADO-4'!I54,'JURADO-5'!I54)</f>
        <v>3</v>
      </c>
      <c r="AA54" s="13">
        <f>+'JURADO-1'!I54+'JURADO-2'!I54+'JURADO-3'!I54+'JURADO-4'!I54+'JURADO-5'!I54-Y54-Z54</f>
        <v>10</v>
      </c>
      <c r="AB54" s="70">
        <f>MAX('JURADO-1'!J54,'JURADO-2'!J54,'JURADO-3'!J54,'JURADO-4'!J54,'JURADO-5'!J54)</f>
        <v>6</v>
      </c>
      <c r="AC54" s="13">
        <f>MIN('JURADO-1'!J54,'JURADO-2'!J54,'JURADO-3'!J54,'JURADO-4'!J54,'JURADO-5'!J54)</f>
        <v>3</v>
      </c>
      <c r="AD54" s="12">
        <f>+'JURADO-1'!J54+'JURADO-2'!J54+'JURADO-3'!J54+'JURADO-4'!J54+'JURADO-5'!J54-AB54-AC54</f>
        <v>11</v>
      </c>
      <c r="AE54" s="66">
        <f>MAX('JURADO-1'!K54,'JURADO-2'!K54,'JURADO-3'!K54,'JURADO-4'!K54,'JURADO-5'!K54)</f>
        <v>6</v>
      </c>
      <c r="AF54" s="66">
        <f>MIN('JURADO-1'!K54,'JURADO-2'!K54,'JURADO-3'!K54,'JURADO-4'!K54,'JURADO-5'!K54)</f>
        <v>2</v>
      </c>
      <c r="AG54" s="66">
        <f>+'JURADO-1'!K54+'JURADO-2'!K54+'JURADO-3'!K54+'JURADO-4'!K54+'JURADO-5'!K54-AE54-AF54</f>
        <v>9</v>
      </c>
      <c r="AH54" s="66">
        <f t="shared" si="12"/>
        <v>30</v>
      </c>
      <c r="AI54" s="65"/>
      <c r="AJ54" s="7">
        <f>MAX('JURADO-1'!L54,'JURADO-2'!L54,'JURADO-3'!L54,'JURADO-4'!L54,'JURADO-5'!L54)</f>
        <v>6</v>
      </c>
      <c r="AK54" s="13">
        <f>MIN('JURADO-1'!L54,'JURADO-2'!L54,'JURADO-3'!L54,'JURADO-4'!L54,'JURADO-5'!L54)</f>
        <v>2</v>
      </c>
      <c r="AL54" s="13">
        <f>+'JURADO-1'!L54+'JURADO-2'!L54+'JURADO-3'!L54+'JURADO-4'!L54+'JURADO-5'!L54-AJ54-AK54</f>
        <v>10</v>
      </c>
      <c r="AM54" s="70">
        <f>MAX('JURADO-1'!M54,'JURADO-2'!M54,'JURADO-3'!M54,'JURADO-4'!M54,'JURADO-5'!M54)</f>
        <v>6</v>
      </c>
      <c r="AN54" s="13">
        <f>MIN('JURADO-1'!M54,'JURADO-2'!M54,'JURADO-3'!M54,'JURADO-4'!M54,'JURADO-5'!M54)</f>
        <v>2</v>
      </c>
      <c r="AO54" s="12">
        <f>+'JURADO-1'!M54+'JURADO-2'!M54+'JURADO-3'!M54+'JURADO-4'!M54+'JURADO-5'!M54-AM54-AN54</f>
        <v>10</v>
      </c>
      <c r="AP54" s="66">
        <f>MAX('JURADO-1'!N54,'JURADO-2'!N54,'JURADO-3'!N54,'JURADO-4'!N54,'JURADO-5'!N54)</f>
        <v>6</v>
      </c>
      <c r="AQ54" s="66">
        <f>MIN('JURADO-1'!N54,'JURADO-2'!N54,'JURADO-3'!N54,'JURADO-4'!N54,'JURADO-5'!N54)</f>
        <v>2</v>
      </c>
      <c r="AR54" s="66">
        <f>+'JURADO-1'!N54+'JURADO-2'!N54+'JURADO-3'!N54+'JURADO-4'!N54+'JURADO-5'!N54-AP54-AQ54</f>
        <v>9</v>
      </c>
      <c r="AS54" s="66">
        <f t="shared" si="13"/>
        <v>29</v>
      </c>
      <c r="AT54" s="10"/>
      <c r="AU54" s="7">
        <f>MAX('JURADO-1'!O54,'JURADO-2'!O54,'JURADO-3'!O54,'JURADO-4'!O54,'JURADO-5'!O54)</f>
        <v>5</v>
      </c>
      <c r="AV54" s="13">
        <f>MIN('JURADO-1'!O54,'JURADO-2'!O54,'JURADO-3'!O54,'JURADO-4'!O54,'JURADO-5'!O54)</f>
        <v>2</v>
      </c>
      <c r="AW54" s="9">
        <f>+'JURADO-1'!O54+'JURADO-2'!O54+'JURADO-3'!O54+'JURADO-4'!O54+'JURADO-5'!O54-AU54-AV54</f>
        <v>11</v>
      </c>
      <c r="AX54" s="10"/>
      <c r="AY54" s="7">
        <f>MAX('JURADO-1'!P54,'JURADO-2'!P54,'JURADO-3'!P54,'JURADO-4'!P54,'JURADO-5'!P54)</f>
        <v>6</v>
      </c>
      <c r="AZ54" s="13">
        <f>MIN('JURADO-1'!P54,'JURADO-2'!P54,'JURADO-3'!P54,'JURADO-4'!P54,'JURADO-5'!P54)</f>
        <v>2</v>
      </c>
      <c r="BA54" s="13">
        <f>+'JURADO-1'!P54+'JURADO-2'!P54+'JURADO-3'!P54+'JURADO-4'!P54+'JURADO-5'!P54-AY54-AZ54</f>
        <v>10</v>
      </c>
      <c r="BB54" s="70">
        <f>MAX('JURADO-1'!Q54,'JURADO-2'!Q54,'JURADO-3'!Q54,'JURADO-4'!Q54,'JURADO-5'!Q54)</f>
        <v>6</v>
      </c>
      <c r="BC54" s="13">
        <f>MIN('JURADO-1'!Q54,'JURADO-2'!Q54,'JURADO-3'!Q54,'JURADO-4'!Q54,'JURADO-5'!Q54)</f>
        <v>2</v>
      </c>
      <c r="BD54" s="12">
        <f>+'JURADO-1'!Q54+'JURADO-2'!Q54+'JURADO-3'!Q54+'JURADO-4'!Q54+'JURADO-5'!Q54-BB54-BC54</f>
        <v>10</v>
      </c>
      <c r="BE54" s="66">
        <f>MAX('JURADO-1'!R54,'JURADO-2'!R54,'JURADO-3'!R54,'JURADO-4'!R54,'JURADO-5'!R54)</f>
        <v>6</v>
      </c>
      <c r="BF54" s="66">
        <f>MIN('JURADO-1'!R54,'JURADO-2'!R54,'JURADO-3'!R54,'JURADO-4'!R54,'JURADO-5'!R54)</f>
        <v>2</v>
      </c>
      <c r="BG54" s="66">
        <f>+'JURADO-1'!R54+'JURADO-2'!R54+'JURADO-3'!R54+'JURADO-4'!R54+'JURADO-5'!R54-BE54-BF54</f>
        <v>9</v>
      </c>
      <c r="BH54" s="66">
        <f t="shared" si="14"/>
        <v>29</v>
      </c>
      <c r="BI54" s="10"/>
      <c r="BJ54" s="7">
        <f>MAX('JURADO-1'!S54,'JURADO-2'!S54,'JURADO-3'!S54,'JURADO-4'!S54,'JURADO-5'!S54)</f>
        <v>5</v>
      </c>
      <c r="BK54" s="13">
        <f>MIN('JURADO-1'!S54,'JURADO-2'!S54,'JURADO-3'!S54,'JURADO-4'!S54,'JURADO-5'!S54)</f>
        <v>2</v>
      </c>
      <c r="BL54" s="9">
        <f>+'JURADO-1'!S54+'JURADO-2'!S54+'JURADO-3'!S54+'JURADO-4'!S54+'JURADO-5'!S54-BJ54-BK54</f>
        <v>11</v>
      </c>
      <c r="BM54" s="10"/>
      <c r="BN54" s="7">
        <f>MAX('JURADO-1'!T54,'JURADO-2'!T54,'JURADO-3'!T54,'JURADO-4'!T54,'JURADO-5'!T54)</f>
        <v>10</v>
      </c>
      <c r="BO54" s="13">
        <f>MIN('JURADO-1'!T54,'JURADO-2'!T54,'JURADO-3'!T54,'JURADO-4'!T54,'JURADO-5'!T54)</f>
        <v>3</v>
      </c>
      <c r="BP54" s="13">
        <f>+'JURADO-1'!T54+'JURADO-2'!T54+'JURADO-3'!T54+'JURADO-4'!T54+'JURADO-5'!T54-BN54-BO54</f>
        <v>11</v>
      </c>
      <c r="BQ54" s="70">
        <f>MAX('JURADO-1'!U54,'JURADO-2'!U54,'JURADO-3'!U54,'JURADO-4'!U54,'JURADO-5'!U54)</f>
        <v>10</v>
      </c>
      <c r="BR54" s="13">
        <f>MIN('JURADO-1'!U54,'JURADO-2'!U54,'JURADO-3'!U54,'JURADO-4'!U54,'JURADO-5'!U54)</f>
        <v>2</v>
      </c>
      <c r="BS54" s="12">
        <f>+'JURADO-1'!U54+'JURADO-2'!U54+'JURADO-3'!U54+'JURADO-4'!U54+'JURADO-5'!U54-BQ54-BR54</f>
        <v>12</v>
      </c>
      <c r="BT54" s="66">
        <f>MAX('JURADO-1'!V54,'JURADO-2'!V54,'JURADO-3'!V54,'JURADO-4'!V54,'JURADO-5'!V54)</f>
        <v>9</v>
      </c>
      <c r="BU54" s="66">
        <f>MIN('JURADO-1'!V54,'JURADO-2'!V54,'JURADO-3'!V54,'JURADO-4'!V54,'JURADO-5'!V54)</f>
        <v>2</v>
      </c>
      <c r="BV54" s="66">
        <f>+'JURADO-1'!V54+'JURADO-2'!V54+'JURADO-3'!V54+'JURADO-4'!V54+'JURADO-5'!V54-BT54-BU54</f>
        <v>11</v>
      </c>
      <c r="BW54" s="66">
        <f t="shared" si="15"/>
        <v>34</v>
      </c>
      <c r="BX54" s="10"/>
      <c r="BY54" s="7">
        <f>MAX('JURADO-1'!W54,'JURADO-2'!W54,'JURADO-3'!W54,'JURADO-4'!W54,'JURADO-5'!W54)</f>
        <v>0</v>
      </c>
      <c r="BZ54" s="13">
        <f>MIN('JURADO-1'!W54,'JURADO-2'!W54,'JURADO-3'!W54,'JURADO-4'!W54,'JURADO-5'!W54)</f>
        <v>0</v>
      </c>
      <c r="CA54" s="8">
        <f>+'JURADO-1'!W54+'JURADO-2'!W54+'JURADO-3'!W54+'JURADO-4'!W54+'JURADO-5'!W54-BY54-BZ54</f>
        <v>0</v>
      </c>
      <c r="CB54" s="10"/>
      <c r="CC54" s="7">
        <f>MAX('JURADO-1'!X54,'JURADO-2'!X54,'JURADO-3'!X54,'JURADO-4'!X54,'JURADO-5'!X54)</f>
        <v>0</v>
      </c>
      <c r="CD54" s="13">
        <f>MIN('JURADO-1'!X54,'JURADO-2'!X54,'JURADO-3'!X54,'JURADO-4'!X54,'JURADO-5'!X54)</f>
        <v>0</v>
      </c>
      <c r="CE54" s="8">
        <f>+'JURADO-1'!X54+'JURADO-2'!X54+'JURADO-3'!X54+'JURADO-4'!X54+'JURADO-5'!X54-CC54-CD54</f>
        <v>0</v>
      </c>
      <c r="CF54" s="10"/>
      <c r="CG54" s="7">
        <f>MAX('JURADO-1'!Y54,'JURADO-2'!Y54,'JURADO-3'!Y54,'JURADO-4'!Y54,'JURADO-5'!Y54)</f>
        <v>17</v>
      </c>
      <c r="CH54" s="13">
        <f>MIN('JURADO-1'!Y54,'JURADO-2'!Y54,'JURADO-3'!Y54,'JURADO-4'!Y54,'JURADO-5'!Y54)</f>
        <v>5</v>
      </c>
      <c r="CI54" s="8">
        <f>+'JURADO-1'!Y54+'JURADO-2'!Y54+'JURADO-3'!Y54+'JURADO-4'!Y54+'JURADO-5'!Y54-CG54-CH54</f>
        <v>29</v>
      </c>
      <c r="CJ54" s="10"/>
      <c r="CK54" s="7">
        <f>MAX('JURADO-1'!Z54,'JURADO-2'!Z54,'JURADO-3'!Z54,'JURADO-4'!Z54,'JURADO-5'!Z54)</f>
        <v>8</v>
      </c>
      <c r="CL54" s="13">
        <f>MIN('JURADO-1'!Z54,'JURADO-2'!Z54,'JURADO-3'!Z54,'JURADO-4'!Z54,'JURADO-5'!Z54)</f>
        <v>6</v>
      </c>
      <c r="CM54" s="8">
        <f>+'JURADO-1'!Z54+'JURADO-2'!Z54+'JURADO-3'!Z54+'JURADO-4'!Z54+'JURADO-5'!Z54-CK54-CL54</f>
        <v>23</v>
      </c>
      <c r="CN54" s="15"/>
      <c r="CO54" s="16"/>
      <c r="CP54" s="100">
        <f t="shared" si="16"/>
        <v>266</v>
      </c>
      <c r="CQ54" s="60">
        <v>42766</v>
      </c>
      <c r="CR54" s="21" t="s">
        <v>100</v>
      </c>
      <c r="CS54" s="66"/>
      <c r="CT54" s="88"/>
      <c r="CU54" s="66">
        <f t="shared" si="17"/>
        <v>0</v>
      </c>
      <c r="CV54" s="66">
        <f t="shared" si="18"/>
        <v>0</v>
      </c>
      <c r="CW54" s="66">
        <f t="shared" si="19"/>
        <v>23</v>
      </c>
    </row>
    <row r="55" spans="1:101" ht="42.75" customHeight="1" thickBot="1">
      <c r="A55" s="86">
        <v>10</v>
      </c>
      <c r="B55" s="53" t="s">
        <v>84</v>
      </c>
      <c r="C55" s="70">
        <f>MAX('JURADO-1'!C55,'JURADO-2'!C55,'JURADO-3'!C55,'JURADO-4'!C55,'JURADO-5'!C55)</f>
        <v>11</v>
      </c>
      <c r="D55" s="13">
        <f>MIN('JURADO-1'!C55,'JURADO-2'!C55,'JURADO-3'!C55,'JURADO-4'!C55,'JURADO-5'!C55)</f>
        <v>4</v>
      </c>
      <c r="E55" s="12">
        <f>+'JURADO-1'!C55+'JURADO-2'!C55+'JURADO-3'!C55+'JURADO-4'!C55+'JURADO-5'!C55-C55-D55</f>
        <v>22</v>
      </c>
      <c r="F55" s="70">
        <f>MAX('JURADO-1'!D55,'JURADO-2'!D55,'JURADO-3'!D55,'JURADO-4'!D55,'JURADO-5'!D55)</f>
        <v>10</v>
      </c>
      <c r="G55" s="13">
        <f>MIN('JURADO-1'!D55,'JURADO-2'!D55,'JURADO-3'!D55,'JURADO-4'!D55,'JURADO-5'!D55)</f>
        <v>5</v>
      </c>
      <c r="H55" s="12">
        <f>+'JURADO-1'!D55+'JURADO-2'!D55+'JURADO-3'!D55+'JURADO-4'!D55+'JURADO-5'!D55-F55-G55</f>
        <v>22</v>
      </c>
      <c r="I55" s="66">
        <f>MAX('JURADO-1'!E55,'JURADO-2'!E55,'JURADO-3'!E55,'JURADO-4'!E55,'JURADO-5'!E55)</f>
        <v>9</v>
      </c>
      <c r="J55" s="66">
        <f>MIN('JURADO-1'!E55,'JURADO-2'!E55,'JURADO-3'!E55,'JURADO-4'!E55,'JURADO-5'!E55)</f>
        <v>4</v>
      </c>
      <c r="K55" s="66">
        <f>+'JURADO-1'!E55+'JURADO-2'!E55+'JURADO-3'!E55+'JURADO-4'!E55+'JURADO-5'!E55-I55-J55</f>
        <v>23</v>
      </c>
      <c r="L55" s="66">
        <f t="shared" si="10"/>
        <v>67</v>
      </c>
      <c r="M55" s="14"/>
      <c r="N55" s="7">
        <f>MAX('JURADO-1'!F55,'JURADO-2'!F55,'JURADO-3'!F55,'JURADO-4'!F55,'JURADO-5'!F55)</f>
        <v>7</v>
      </c>
      <c r="O55" s="13">
        <f>MIN('JURADO-1'!F55,'JURADO-2'!F55,'JURADO-3'!F55,'JURADO-4'!F55,'JURADO-5'!F55)</f>
        <v>4</v>
      </c>
      <c r="P55" s="13">
        <f>+'JURADO-1'!F55+'JURADO-2'!F55+'JURADO-3'!F55+'JURADO-4'!F55+'JURADO-5'!F55-N55-O55</f>
        <v>18</v>
      </c>
      <c r="Q55" s="70">
        <f>MAX('JURADO-1'!G55,'JURADO-2'!G55,'JURADO-3'!G55,'JURADO-4'!G55,'JURADO-5'!G55)</f>
        <v>7</v>
      </c>
      <c r="R55" s="13">
        <f>MIN('JURADO-1'!G55,'JURADO-2'!G55,'JURADO-3'!G55,'JURADO-4'!G55,'JURADO-5'!G55)</f>
        <v>5</v>
      </c>
      <c r="S55" s="12">
        <f>+'JURADO-1'!G55+'JURADO-2'!G55+'JURADO-3'!G55+'JURADO-4'!G55+'JURADO-5'!G55-Q55-R55</f>
        <v>17</v>
      </c>
      <c r="T55" s="66">
        <f>MAX('JURADO-1'!H55,'JURADO-2'!H55,'JURADO-3'!H55,'JURADO-4'!H55,'JURADO-5'!H55)</f>
        <v>7</v>
      </c>
      <c r="U55" s="66">
        <f>MIN('JURADO-1'!H55,'JURADO-2'!H55,'JURADO-3'!H55,'JURADO-4'!H55,'JURADO-5'!H55)</f>
        <v>5</v>
      </c>
      <c r="V55" s="66">
        <f>+'JURADO-1'!H55+'JURADO-2'!H55+'JURADO-3'!H55+'JURADO-4'!H55+'JURADO-5'!H55-T55-U55</f>
        <v>18</v>
      </c>
      <c r="W55" s="66">
        <f t="shared" si="11"/>
        <v>53</v>
      </c>
      <c r="X55" s="65"/>
      <c r="Y55" s="7">
        <f>MAX('JURADO-1'!I55,'JURADO-2'!I55,'JURADO-3'!I55,'JURADO-4'!I55,'JURADO-5'!I55)</f>
        <v>8</v>
      </c>
      <c r="Z55" s="13">
        <f>MIN('JURADO-1'!I55,'JURADO-2'!I55,'JURADO-3'!I55,'JURADO-4'!I55,'JURADO-5'!I55)</f>
        <v>5</v>
      </c>
      <c r="AA55" s="13">
        <f>+'JURADO-1'!I55+'JURADO-2'!I55+'JURADO-3'!I55+'JURADO-4'!I55+'JURADO-5'!I55-Y55-Z55</f>
        <v>20</v>
      </c>
      <c r="AB55" s="70">
        <f>MAX('JURADO-1'!J55,'JURADO-2'!J55,'JURADO-3'!J55,'JURADO-4'!J55,'JURADO-5'!J55)</f>
        <v>7</v>
      </c>
      <c r="AC55" s="13">
        <f>MIN('JURADO-1'!J55,'JURADO-2'!J55,'JURADO-3'!J55,'JURADO-4'!J55,'JURADO-5'!J55)</f>
        <v>5</v>
      </c>
      <c r="AD55" s="12">
        <f>+'JURADO-1'!J55+'JURADO-2'!J55+'JURADO-3'!J55+'JURADO-4'!J55+'JURADO-5'!J55-AB55-AC55</f>
        <v>17</v>
      </c>
      <c r="AE55" s="66">
        <f>MAX('JURADO-1'!K55,'JURADO-2'!K55,'JURADO-3'!K55,'JURADO-4'!K55,'JURADO-5'!K55)</f>
        <v>7</v>
      </c>
      <c r="AF55" s="66">
        <f>MIN('JURADO-1'!K55,'JURADO-2'!K55,'JURADO-3'!K55,'JURADO-4'!K55,'JURADO-5'!K55)</f>
        <v>5</v>
      </c>
      <c r="AG55" s="66">
        <f>+'JURADO-1'!K55+'JURADO-2'!K55+'JURADO-3'!K55+'JURADO-4'!K55+'JURADO-5'!K55-AE55-AF55</f>
        <v>18</v>
      </c>
      <c r="AH55" s="66">
        <f t="shared" si="12"/>
        <v>55</v>
      </c>
      <c r="AI55" s="65"/>
      <c r="AJ55" s="7">
        <f>MAX('JURADO-1'!L55,'JURADO-2'!L55,'JURADO-3'!L55,'JURADO-4'!L55,'JURADO-5'!L55)</f>
        <v>11</v>
      </c>
      <c r="AK55" s="13">
        <f>MIN('JURADO-1'!L55,'JURADO-2'!L55,'JURADO-3'!L55,'JURADO-4'!L55,'JURADO-5'!L55)</f>
        <v>5</v>
      </c>
      <c r="AL55" s="13">
        <f>+'JURADO-1'!L55+'JURADO-2'!L55+'JURADO-3'!L55+'JURADO-4'!L55+'JURADO-5'!L55-AJ55-AK55</f>
        <v>23</v>
      </c>
      <c r="AM55" s="70">
        <f>MAX('JURADO-1'!M55,'JURADO-2'!M55,'JURADO-3'!M55,'JURADO-4'!M55,'JURADO-5'!M55)</f>
        <v>11</v>
      </c>
      <c r="AN55" s="13">
        <f>MIN('JURADO-1'!M55,'JURADO-2'!M55,'JURADO-3'!M55,'JURADO-4'!M55,'JURADO-5'!M55)</f>
        <v>5</v>
      </c>
      <c r="AO55" s="12">
        <f>+'JURADO-1'!M55+'JURADO-2'!M55+'JURADO-3'!M55+'JURADO-4'!M55+'JURADO-5'!M55-AM55-AN55</f>
        <v>22</v>
      </c>
      <c r="AP55" s="66">
        <f>MAX('JURADO-1'!N55,'JURADO-2'!N55,'JURADO-3'!N55,'JURADO-4'!N55,'JURADO-5'!N55)</f>
        <v>10</v>
      </c>
      <c r="AQ55" s="66">
        <f>MIN('JURADO-1'!N55,'JURADO-2'!N55,'JURADO-3'!N55,'JURADO-4'!N55,'JURADO-5'!N55)</f>
        <v>5</v>
      </c>
      <c r="AR55" s="66">
        <f>+'JURADO-1'!N55+'JURADO-2'!N55+'JURADO-3'!N55+'JURADO-4'!N55+'JURADO-5'!N55-AP55-AQ55</f>
        <v>23</v>
      </c>
      <c r="AS55" s="66">
        <f t="shared" si="13"/>
        <v>68</v>
      </c>
      <c r="AT55" s="10"/>
      <c r="AU55" s="7">
        <f>MAX('JURADO-1'!O55,'JURADO-2'!O55,'JURADO-3'!O55,'JURADO-4'!O55,'JURADO-5'!O55)</f>
        <v>7</v>
      </c>
      <c r="AV55" s="13">
        <f>MIN('JURADO-1'!O55,'JURADO-2'!O55,'JURADO-3'!O55,'JURADO-4'!O55,'JURADO-5'!O55)</f>
        <v>6</v>
      </c>
      <c r="AW55" s="9">
        <f>+'JURADO-1'!O55+'JURADO-2'!O55+'JURADO-3'!O55+'JURADO-4'!O55+'JURADO-5'!O55-AU55-AV55</f>
        <v>20</v>
      </c>
      <c r="AX55" s="10"/>
      <c r="AY55" s="7">
        <f>MAX('JURADO-1'!P55,'JURADO-2'!P55,'JURADO-3'!P55,'JURADO-4'!P55,'JURADO-5'!P55)</f>
        <v>11</v>
      </c>
      <c r="AZ55" s="13">
        <f>MIN('JURADO-1'!P55,'JURADO-2'!P55,'JURADO-3'!P55,'JURADO-4'!P55,'JURADO-5'!P55)</f>
        <v>5</v>
      </c>
      <c r="BA55" s="13">
        <f>+'JURADO-1'!P55+'JURADO-2'!P55+'JURADO-3'!P55+'JURADO-4'!P55+'JURADO-5'!P55-AY55-AZ55</f>
        <v>23</v>
      </c>
      <c r="BB55" s="70">
        <f>MAX('JURADO-1'!Q55,'JURADO-2'!Q55,'JURADO-3'!Q55,'JURADO-4'!Q55,'JURADO-5'!Q55)</f>
        <v>11</v>
      </c>
      <c r="BC55" s="13">
        <f>MIN('JURADO-1'!Q55,'JURADO-2'!Q55,'JURADO-3'!Q55,'JURADO-4'!Q55,'JURADO-5'!Q55)</f>
        <v>5</v>
      </c>
      <c r="BD55" s="12">
        <f>+'JURADO-1'!Q55+'JURADO-2'!Q55+'JURADO-3'!Q55+'JURADO-4'!Q55+'JURADO-5'!Q55-BB55-BC55</f>
        <v>22</v>
      </c>
      <c r="BE55" s="66">
        <f>MAX('JURADO-1'!R55,'JURADO-2'!R55,'JURADO-3'!R55,'JURADO-4'!R55,'JURADO-5'!R55)</f>
        <v>10</v>
      </c>
      <c r="BF55" s="66">
        <f>MIN('JURADO-1'!R55,'JURADO-2'!R55,'JURADO-3'!R55,'JURADO-4'!R55,'JURADO-5'!R55)</f>
        <v>5</v>
      </c>
      <c r="BG55" s="66">
        <f>+'JURADO-1'!R55+'JURADO-2'!R55+'JURADO-3'!R55+'JURADO-4'!R55+'JURADO-5'!R55-BE55-BF55</f>
        <v>23</v>
      </c>
      <c r="BH55" s="66">
        <f t="shared" si="14"/>
        <v>68</v>
      </c>
      <c r="BI55" s="10"/>
      <c r="BJ55" s="7">
        <f>MAX('JURADO-1'!S55,'JURADO-2'!S55,'JURADO-3'!S55,'JURADO-4'!S55,'JURADO-5'!S55)</f>
        <v>7</v>
      </c>
      <c r="BK55" s="13">
        <f>MIN('JURADO-1'!S55,'JURADO-2'!S55,'JURADO-3'!S55,'JURADO-4'!S55,'JURADO-5'!S55)</f>
        <v>6</v>
      </c>
      <c r="BL55" s="9">
        <f>+'JURADO-1'!S55+'JURADO-2'!S55+'JURADO-3'!S55+'JURADO-4'!S55+'JURADO-5'!S55-BJ55-BK55</f>
        <v>20</v>
      </c>
      <c r="BM55" s="10"/>
      <c r="BN55" s="7">
        <f>MAX('JURADO-1'!T55,'JURADO-2'!T55,'JURADO-3'!T55,'JURADO-4'!T55,'JURADO-5'!T55)</f>
        <v>16</v>
      </c>
      <c r="BO55" s="13">
        <f>MIN('JURADO-1'!T55,'JURADO-2'!T55,'JURADO-3'!T55,'JURADO-4'!T55,'JURADO-5'!T55)</f>
        <v>6</v>
      </c>
      <c r="BP55" s="13">
        <f>+'JURADO-1'!T55+'JURADO-2'!T55+'JURADO-3'!T55+'JURADO-4'!T55+'JURADO-5'!T55-BN55-BO55</f>
        <v>33</v>
      </c>
      <c r="BQ55" s="70">
        <f>MAX('JURADO-1'!U55,'JURADO-2'!U55,'JURADO-3'!U55,'JURADO-4'!U55,'JURADO-5'!U55)</f>
        <v>16</v>
      </c>
      <c r="BR55" s="13">
        <f>MIN('JURADO-1'!U55,'JURADO-2'!U55,'JURADO-3'!U55,'JURADO-4'!U55,'JURADO-5'!U55)</f>
        <v>6</v>
      </c>
      <c r="BS55" s="12">
        <f>+'JURADO-1'!U55+'JURADO-2'!U55+'JURADO-3'!U55+'JURADO-4'!U55+'JURADO-5'!U55-BQ55-BR55</f>
        <v>32</v>
      </c>
      <c r="BT55" s="66">
        <f>MAX('JURADO-1'!V55,'JURADO-2'!V55,'JURADO-3'!V55,'JURADO-4'!V55,'JURADO-5'!V55)</f>
        <v>16</v>
      </c>
      <c r="BU55" s="66">
        <f>MIN('JURADO-1'!V55,'JURADO-2'!V55,'JURADO-3'!V55,'JURADO-4'!V55,'JURADO-5'!V55)</f>
        <v>6</v>
      </c>
      <c r="BV55" s="66">
        <f>+'JURADO-1'!V55+'JURADO-2'!V55+'JURADO-3'!V55+'JURADO-4'!V55+'JURADO-5'!V55-BT55-BU55</f>
        <v>30</v>
      </c>
      <c r="BW55" s="66">
        <f t="shared" si="15"/>
        <v>95</v>
      </c>
      <c r="BX55" s="10"/>
      <c r="BY55" s="7">
        <f>MAX('JURADO-1'!W55,'JURADO-2'!W55,'JURADO-3'!W55,'JURADO-4'!W55,'JURADO-5'!W55)</f>
        <v>8</v>
      </c>
      <c r="BZ55" s="13">
        <f>MIN('JURADO-1'!W55,'JURADO-2'!W55,'JURADO-3'!W55,'JURADO-4'!W55,'JURADO-5'!W55)</f>
        <v>5</v>
      </c>
      <c r="CA55" s="8">
        <f>+'JURADO-1'!W55+'JURADO-2'!W55+'JURADO-3'!W55+'JURADO-4'!W55+'JURADO-5'!W55-BY55-BZ55</f>
        <v>20</v>
      </c>
      <c r="CB55" s="10"/>
      <c r="CC55" s="7">
        <f>MAX('JURADO-1'!X55,'JURADO-2'!X55,'JURADO-3'!X55,'JURADO-4'!X55,'JURADO-5'!X55)</f>
        <v>0</v>
      </c>
      <c r="CD55" s="13">
        <f>MIN('JURADO-1'!X55,'JURADO-2'!X55,'JURADO-3'!X55,'JURADO-4'!X55,'JURADO-5'!X55)</f>
        <v>0</v>
      </c>
      <c r="CE55" s="8">
        <f>+'JURADO-1'!X55+'JURADO-2'!X55+'JURADO-3'!X55+'JURADO-4'!X55+'JURADO-5'!X55-CC55-CD55</f>
        <v>0</v>
      </c>
      <c r="CF55" s="10"/>
      <c r="CG55" s="7">
        <f>MAX('JURADO-1'!Y55,'JURADO-2'!Y55,'JURADO-3'!Y55,'JURADO-4'!Y55,'JURADO-5'!Y55)</f>
        <v>16</v>
      </c>
      <c r="CH55" s="13">
        <f>MIN('JURADO-1'!Y55,'JURADO-2'!Y55,'JURADO-3'!Y55,'JURADO-4'!Y55,'JURADO-5'!Y55)</f>
        <v>4</v>
      </c>
      <c r="CI55" s="8">
        <f>+'JURADO-1'!Y55+'JURADO-2'!Y55+'JURADO-3'!Y55+'JURADO-4'!Y55+'JURADO-5'!Y55-CG55-CH55</f>
        <v>35</v>
      </c>
      <c r="CJ55" s="10"/>
      <c r="CK55" s="7">
        <f>MAX('JURADO-1'!Z55,'JURADO-2'!Z55,'JURADO-3'!Z55,'JURADO-4'!Z55,'JURADO-5'!Z55)</f>
        <v>7</v>
      </c>
      <c r="CL55" s="13">
        <f>MIN('JURADO-1'!Z55,'JURADO-2'!Z55,'JURADO-3'!Z55,'JURADO-4'!Z55,'JURADO-5'!Z55)</f>
        <v>4</v>
      </c>
      <c r="CM55" s="8">
        <f>+'JURADO-1'!Z55+'JURADO-2'!Z55+'JURADO-3'!Z55+'JURADO-4'!Z55+'JURADO-5'!Z55-CK55-CL55</f>
        <v>15</v>
      </c>
      <c r="CN55" s="15"/>
      <c r="CO55" s="16"/>
      <c r="CP55" s="100">
        <f t="shared" si="16"/>
        <v>496</v>
      </c>
      <c r="CQ55" s="60">
        <v>42767</v>
      </c>
      <c r="CR55" s="21" t="s">
        <v>15</v>
      </c>
      <c r="CS55" s="66"/>
      <c r="CT55" s="88"/>
      <c r="CU55" s="66">
        <f t="shared" si="17"/>
        <v>30</v>
      </c>
      <c r="CV55" s="66">
        <f t="shared" si="18"/>
        <v>0</v>
      </c>
      <c r="CW55" s="66">
        <f t="shared" si="19"/>
        <v>15</v>
      </c>
    </row>
    <row r="56" spans="1:101" ht="31.5" customHeight="1" thickBot="1">
      <c r="A56" s="85">
        <v>11</v>
      </c>
      <c r="B56" s="53" t="s">
        <v>85</v>
      </c>
      <c r="C56" s="70">
        <f>MAX('JURADO-1'!C56,'JURADO-2'!C56,'JURADO-3'!C56,'JURADO-4'!C56,'JURADO-5'!C56)</f>
        <v>10</v>
      </c>
      <c r="D56" s="13">
        <f>MIN('JURADO-1'!C56,'JURADO-2'!C56,'JURADO-3'!C56,'JURADO-4'!C56,'JURADO-5'!C56)</f>
        <v>4</v>
      </c>
      <c r="E56" s="12">
        <f>+'JURADO-1'!C56+'JURADO-2'!C56+'JURADO-3'!C56+'JURADO-4'!C56+'JURADO-5'!C56-C56-D56</f>
        <v>16</v>
      </c>
      <c r="F56" s="70">
        <f>MAX('JURADO-1'!D56,'JURADO-2'!D56,'JURADO-3'!D56,'JURADO-4'!D56,'JURADO-5'!D56)</f>
        <v>10</v>
      </c>
      <c r="G56" s="13">
        <f>MIN('JURADO-1'!D56,'JURADO-2'!D56,'JURADO-3'!D56,'JURADO-4'!D56,'JURADO-5'!D56)</f>
        <v>4</v>
      </c>
      <c r="H56" s="12">
        <f>+'JURADO-1'!D56+'JURADO-2'!D56+'JURADO-3'!D56+'JURADO-4'!D56+'JURADO-5'!D56-F56-G56</f>
        <v>16</v>
      </c>
      <c r="I56" s="66">
        <f>MAX('JURADO-1'!E56,'JURADO-2'!E56,'JURADO-3'!E56,'JURADO-4'!E56,'JURADO-5'!E56)</f>
        <v>10</v>
      </c>
      <c r="J56" s="66">
        <f>MIN('JURADO-1'!E56,'JURADO-2'!E56,'JURADO-3'!E56,'JURADO-4'!E56,'JURADO-5'!E56)</f>
        <v>4</v>
      </c>
      <c r="K56" s="66">
        <f>+'JURADO-1'!E56+'JURADO-2'!E56+'JURADO-3'!E56+'JURADO-4'!E56+'JURADO-5'!E56-I56-J56</f>
        <v>17</v>
      </c>
      <c r="L56" s="66">
        <f t="shared" si="10"/>
        <v>49</v>
      </c>
      <c r="M56" s="14"/>
      <c r="N56" s="7">
        <f>MAX('JURADO-1'!F56,'JURADO-2'!F56,'JURADO-3'!F56,'JURADO-4'!F56,'JURADO-5'!F56)</f>
        <v>6</v>
      </c>
      <c r="O56" s="13">
        <f>MIN('JURADO-1'!F56,'JURADO-2'!F56,'JURADO-3'!F56,'JURADO-4'!F56,'JURADO-5'!F56)</f>
        <v>3</v>
      </c>
      <c r="P56" s="13">
        <f>+'JURADO-1'!F56+'JURADO-2'!F56+'JURADO-3'!F56+'JURADO-4'!F56+'JURADO-5'!F56-N56-O56</f>
        <v>14</v>
      </c>
      <c r="Q56" s="70">
        <f>MAX('JURADO-1'!G56,'JURADO-2'!G56,'JURADO-3'!G56,'JURADO-4'!G56,'JURADO-5'!G56)</f>
        <v>6</v>
      </c>
      <c r="R56" s="13">
        <f>MIN('JURADO-1'!G56,'JURADO-2'!G56,'JURADO-3'!G56,'JURADO-4'!G56,'JURADO-5'!G56)</f>
        <v>3</v>
      </c>
      <c r="S56" s="12">
        <f>+'JURADO-1'!G56+'JURADO-2'!G56+'JURADO-3'!G56+'JURADO-4'!G56+'JURADO-5'!G56-Q56-R56</f>
        <v>14</v>
      </c>
      <c r="T56" s="66">
        <f>MAX('JURADO-1'!H56,'JURADO-2'!H56,'JURADO-3'!H56,'JURADO-4'!H56,'JURADO-5'!H56)</f>
        <v>6</v>
      </c>
      <c r="U56" s="66">
        <f>MIN('JURADO-1'!H56,'JURADO-2'!H56,'JURADO-3'!H56,'JURADO-4'!H56,'JURADO-5'!H56)</f>
        <v>3</v>
      </c>
      <c r="V56" s="66">
        <f>+'JURADO-1'!H56+'JURADO-2'!H56+'JURADO-3'!H56+'JURADO-4'!H56+'JURADO-5'!H56-T56-U56</f>
        <v>15</v>
      </c>
      <c r="W56" s="66">
        <f t="shared" si="11"/>
        <v>43</v>
      </c>
      <c r="X56" s="65"/>
      <c r="Y56" s="7">
        <f>MAX('JURADO-1'!I56,'JURADO-2'!I56,'JURADO-3'!I56,'JURADO-4'!I56,'JURADO-5'!I56)</f>
        <v>7</v>
      </c>
      <c r="Z56" s="13">
        <f>MIN('JURADO-1'!I56,'JURADO-2'!I56,'JURADO-3'!I56,'JURADO-4'!I56,'JURADO-5'!I56)</f>
        <v>3</v>
      </c>
      <c r="AA56" s="13">
        <f>+'JURADO-1'!I56+'JURADO-2'!I56+'JURADO-3'!I56+'JURADO-4'!I56+'JURADO-5'!I56-Y56-Z56</f>
        <v>15</v>
      </c>
      <c r="AB56" s="70">
        <f>MAX('JURADO-1'!J56,'JURADO-2'!J56,'JURADO-3'!J56,'JURADO-4'!J56,'JURADO-5'!J56)</f>
        <v>6</v>
      </c>
      <c r="AC56" s="13">
        <f>MIN('JURADO-1'!J56,'JURADO-2'!J56,'JURADO-3'!J56,'JURADO-4'!J56,'JURADO-5'!J56)</f>
        <v>3</v>
      </c>
      <c r="AD56" s="12">
        <f>+'JURADO-1'!J56+'JURADO-2'!J56+'JURADO-3'!J56+'JURADO-4'!J56+'JURADO-5'!J56-AB56-AC56</f>
        <v>14</v>
      </c>
      <c r="AE56" s="66">
        <f>MAX('JURADO-1'!K56,'JURADO-2'!K56,'JURADO-3'!K56,'JURADO-4'!K56,'JURADO-5'!K56)</f>
        <v>6</v>
      </c>
      <c r="AF56" s="66">
        <f>MIN('JURADO-1'!K56,'JURADO-2'!K56,'JURADO-3'!K56,'JURADO-4'!K56,'JURADO-5'!K56)</f>
        <v>3</v>
      </c>
      <c r="AG56" s="66">
        <f>+'JURADO-1'!K56+'JURADO-2'!K56+'JURADO-3'!K56+'JURADO-4'!K56+'JURADO-5'!K56-AE56-AF56</f>
        <v>15</v>
      </c>
      <c r="AH56" s="66">
        <f t="shared" si="12"/>
        <v>44</v>
      </c>
      <c r="AI56" s="65"/>
      <c r="AJ56" s="7">
        <f>MAX('JURADO-1'!L56,'JURADO-2'!L56,'JURADO-3'!L56,'JURADO-4'!L56,'JURADO-5'!L56)</f>
        <v>6</v>
      </c>
      <c r="AK56" s="13">
        <f>MIN('JURADO-1'!L56,'JURADO-2'!L56,'JURADO-3'!L56,'JURADO-4'!L56,'JURADO-5'!L56)</f>
        <v>3</v>
      </c>
      <c r="AL56" s="13">
        <f>+'JURADO-1'!L56+'JURADO-2'!L56+'JURADO-3'!L56+'JURADO-4'!L56+'JURADO-5'!L56-AJ56-AK56</f>
        <v>12</v>
      </c>
      <c r="AM56" s="70">
        <f>MAX('JURADO-1'!M56,'JURADO-2'!M56,'JURADO-3'!M56,'JURADO-4'!M56,'JURADO-5'!M56)</f>
        <v>6</v>
      </c>
      <c r="AN56" s="13">
        <f>MIN('JURADO-1'!M56,'JURADO-2'!M56,'JURADO-3'!M56,'JURADO-4'!M56,'JURADO-5'!M56)</f>
        <v>3</v>
      </c>
      <c r="AO56" s="12">
        <f>+'JURADO-1'!M56+'JURADO-2'!M56+'JURADO-3'!M56+'JURADO-4'!M56+'JURADO-5'!M56-AM56-AN56</f>
        <v>13</v>
      </c>
      <c r="AP56" s="66">
        <f>MAX('JURADO-1'!N56,'JURADO-2'!N56,'JURADO-3'!N56,'JURADO-4'!N56,'JURADO-5'!N56)</f>
        <v>6</v>
      </c>
      <c r="AQ56" s="66">
        <f>MIN('JURADO-1'!N56,'JURADO-2'!N56,'JURADO-3'!N56,'JURADO-4'!N56,'JURADO-5'!N56)</f>
        <v>4</v>
      </c>
      <c r="AR56" s="66">
        <f>+'JURADO-1'!N56+'JURADO-2'!N56+'JURADO-3'!N56+'JURADO-4'!N56+'JURADO-5'!N56-AP56-AQ56</f>
        <v>14</v>
      </c>
      <c r="AS56" s="66">
        <f t="shared" si="13"/>
        <v>39</v>
      </c>
      <c r="AT56" s="10"/>
      <c r="AU56" s="7">
        <f>MAX('JURADO-1'!O56,'JURADO-2'!O56,'JURADO-3'!O56,'JURADO-4'!O56,'JURADO-5'!O56)</f>
        <v>7</v>
      </c>
      <c r="AV56" s="13">
        <f>MIN('JURADO-1'!O56,'JURADO-2'!O56,'JURADO-3'!O56,'JURADO-4'!O56,'JURADO-5'!O56)</f>
        <v>2</v>
      </c>
      <c r="AW56" s="9">
        <f>+'JURADO-1'!O56+'JURADO-2'!O56+'JURADO-3'!O56+'JURADO-4'!O56+'JURADO-5'!O56-AU56-AV56</f>
        <v>12</v>
      </c>
      <c r="AX56" s="10"/>
      <c r="AY56" s="7">
        <f>MAX('JURADO-1'!P56,'JURADO-2'!P56,'JURADO-3'!P56,'JURADO-4'!P56,'JURADO-5'!P56)</f>
        <v>6</v>
      </c>
      <c r="AZ56" s="13">
        <f>MIN('JURADO-1'!P56,'JURADO-2'!P56,'JURADO-3'!P56,'JURADO-4'!P56,'JURADO-5'!P56)</f>
        <v>3</v>
      </c>
      <c r="BA56" s="13">
        <f>+'JURADO-1'!P56+'JURADO-2'!P56+'JURADO-3'!P56+'JURADO-4'!P56+'JURADO-5'!P56-AY56-AZ56</f>
        <v>12</v>
      </c>
      <c r="BB56" s="70">
        <f>MAX('JURADO-1'!Q56,'JURADO-2'!Q56,'JURADO-3'!Q56,'JURADO-4'!Q56,'JURADO-5'!Q56)</f>
        <v>6</v>
      </c>
      <c r="BC56" s="13">
        <f>MIN('JURADO-1'!Q56,'JURADO-2'!Q56,'JURADO-3'!Q56,'JURADO-4'!Q56,'JURADO-5'!Q56)</f>
        <v>3</v>
      </c>
      <c r="BD56" s="12">
        <f>+'JURADO-1'!Q56+'JURADO-2'!Q56+'JURADO-3'!Q56+'JURADO-4'!Q56+'JURADO-5'!Q56-BB56-BC56</f>
        <v>13</v>
      </c>
      <c r="BE56" s="66">
        <f>MAX('JURADO-1'!R56,'JURADO-2'!R56,'JURADO-3'!R56,'JURADO-4'!R56,'JURADO-5'!R56)</f>
        <v>6</v>
      </c>
      <c r="BF56" s="66">
        <f>MIN('JURADO-1'!R56,'JURADO-2'!R56,'JURADO-3'!R56,'JURADO-4'!R56,'JURADO-5'!R56)</f>
        <v>4</v>
      </c>
      <c r="BG56" s="66">
        <f>+'JURADO-1'!R56+'JURADO-2'!R56+'JURADO-3'!R56+'JURADO-4'!R56+'JURADO-5'!R56-BE56-BF56</f>
        <v>14</v>
      </c>
      <c r="BH56" s="66">
        <f t="shared" si="14"/>
        <v>39</v>
      </c>
      <c r="BI56" s="10"/>
      <c r="BJ56" s="7">
        <f>MAX('JURADO-1'!S56,'JURADO-2'!S56,'JURADO-3'!S56,'JURADO-4'!S56,'JURADO-5'!S56)</f>
        <v>7</v>
      </c>
      <c r="BK56" s="13">
        <f>MIN('JURADO-1'!S56,'JURADO-2'!S56,'JURADO-3'!S56,'JURADO-4'!S56,'JURADO-5'!S56)</f>
        <v>2</v>
      </c>
      <c r="BL56" s="9">
        <f>+'JURADO-1'!S56+'JURADO-2'!S56+'JURADO-3'!S56+'JURADO-4'!S56+'JURADO-5'!S56-BJ56-BK56</f>
        <v>12</v>
      </c>
      <c r="BM56" s="10"/>
      <c r="BN56" s="7">
        <f>MAX('JURADO-1'!T56,'JURADO-2'!T56,'JURADO-3'!T56,'JURADO-4'!T56,'JURADO-5'!T56)</f>
        <v>15</v>
      </c>
      <c r="BO56" s="13">
        <f>MIN('JURADO-1'!T56,'JURADO-2'!T56,'JURADO-3'!T56,'JURADO-4'!T56,'JURADO-5'!T56)</f>
        <v>4</v>
      </c>
      <c r="BP56" s="13">
        <f>+'JURADO-1'!T56+'JURADO-2'!T56+'JURADO-3'!T56+'JURADO-4'!T56+'JURADO-5'!T56-BN56-BO56</f>
        <v>16</v>
      </c>
      <c r="BQ56" s="70">
        <f>MAX('JURADO-1'!U56,'JURADO-2'!U56,'JURADO-3'!U56,'JURADO-4'!U56,'JURADO-5'!U56)</f>
        <v>14</v>
      </c>
      <c r="BR56" s="13">
        <f>MIN('JURADO-1'!U56,'JURADO-2'!U56,'JURADO-3'!U56,'JURADO-4'!U56,'JURADO-5'!U56)</f>
        <v>5</v>
      </c>
      <c r="BS56" s="12">
        <f>+'JURADO-1'!U56+'JURADO-2'!U56+'JURADO-3'!U56+'JURADO-4'!U56+'JURADO-5'!U56-BQ56-BR56</f>
        <v>16</v>
      </c>
      <c r="BT56" s="66">
        <f>MAX('JURADO-1'!V56,'JURADO-2'!V56,'JURADO-3'!V56,'JURADO-4'!V56,'JURADO-5'!V56)</f>
        <v>14</v>
      </c>
      <c r="BU56" s="66">
        <f>MIN('JURADO-1'!V56,'JURADO-2'!V56,'JURADO-3'!V56,'JURADO-4'!V56,'JURADO-5'!V56)</f>
        <v>4</v>
      </c>
      <c r="BV56" s="66">
        <f>+'JURADO-1'!V56+'JURADO-2'!V56+'JURADO-3'!V56+'JURADO-4'!V56+'JURADO-5'!V56-BT56-BU56</f>
        <v>16</v>
      </c>
      <c r="BW56" s="66">
        <f t="shared" si="15"/>
        <v>48</v>
      </c>
      <c r="BX56" s="10"/>
      <c r="BY56" s="7">
        <f>MAX('JURADO-1'!W56,'JURADO-2'!W56,'JURADO-3'!W56,'JURADO-4'!W56,'JURADO-5'!W56)</f>
        <v>0</v>
      </c>
      <c r="BZ56" s="13">
        <f>MIN('JURADO-1'!W56,'JURADO-2'!W56,'JURADO-3'!W56,'JURADO-4'!W56,'JURADO-5'!W56)</f>
        <v>0</v>
      </c>
      <c r="CA56" s="8">
        <f>+'JURADO-1'!W56+'JURADO-2'!W56+'JURADO-3'!W56+'JURADO-4'!W56+'JURADO-5'!W56-BY56-BZ56</f>
        <v>0</v>
      </c>
      <c r="CB56" s="10"/>
      <c r="CC56" s="7">
        <f>MAX('JURADO-1'!X56,'JURADO-2'!X56,'JURADO-3'!X56,'JURADO-4'!X56,'JURADO-5'!X56)</f>
        <v>0</v>
      </c>
      <c r="CD56" s="13">
        <f>MIN('JURADO-1'!X56,'JURADO-2'!X56,'JURADO-3'!X56,'JURADO-4'!X56,'JURADO-5'!X56)</f>
        <v>0</v>
      </c>
      <c r="CE56" s="8">
        <f>+'JURADO-1'!X56+'JURADO-2'!X56+'JURADO-3'!X56+'JURADO-4'!X56+'JURADO-5'!X56-CC56-CD56</f>
        <v>0</v>
      </c>
      <c r="CF56" s="10"/>
      <c r="CG56" s="7">
        <f>MAX('JURADO-1'!Y56,'JURADO-2'!Y56,'JURADO-3'!Y56,'JURADO-4'!Y56,'JURADO-5'!Y56)</f>
        <v>16</v>
      </c>
      <c r="CH56" s="13">
        <f>MIN('JURADO-1'!Y56,'JURADO-2'!Y56,'JURADO-3'!Y56,'JURADO-4'!Y56,'JURADO-5'!Y56)</f>
        <v>4</v>
      </c>
      <c r="CI56" s="8">
        <f>+'JURADO-1'!Y56+'JURADO-2'!Y56+'JURADO-3'!Y56+'JURADO-4'!Y56+'JURADO-5'!Y56-CG56-CH56</f>
        <v>19</v>
      </c>
      <c r="CJ56" s="10"/>
      <c r="CK56" s="7">
        <f>MAX('JURADO-1'!Z56,'JURADO-2'!Z56,'JURADO-3'!Z56,'JURADO-4'!Z56,'JURADO-5'!Z56)</f>
        <v>7</v>
      </c>
      <c r="CL56" s="13">
        <f>MIN('JURADO-1'!Z56,'JURADO-2'!Z56,'JURADO-3'!Z56,'JURADO-4'!Z56,'JURADO-5'!Z56)</f>
        <v>4</v>
      </c>
      <c r="CM56" s="8">
        <f>+'JURADO-1'!Z56+'JURADO-2'!Z56+'JURADO-3'!Z56+'JURADO-4'!Z56+'JURADO-5'!Z56-CK56-CL56</f>
        <v>16</v>
      </c>
      <c r="CN56" s="15"/>
      <c r="CO56" s="16"/>
      <c r="CP56" s="100">
        <f t="shared" si="16"/>
        <v>321</v>
      </c>
      <c r="CQ56" s="60">
        <v>42768</v>
      </c>
      <c r="CR56" s="21" t="s">
        <v>51</v>
      </c>
      <c r="CS56" s="66"/>
      <c r="CT56" s="88"/>
      <c r="CU56" s="66">
        <f t="shared" si="17"/>
        <v>0</v>
      </c>
      <c r="CV56" s="66">
        <f t="shared" si="18"/>
        <v>0</v>
      </c>
      <c r="CW56" s="66">
        <f t="shared" si="19"/>
        <v>16</v>
      </c>
    </row>
    <row r="57" spans="1:101" ht="42.75" customHeight="1" thickBot="1">
      <c r="A57" s="86">
        <v>12</v>
      </c>
      <c r="B57" s="53" t="s">
        <v>86</v>
      </c>
      <c r="C57" s="70">
        <f>MAX('JURADO-1'!C57,'JURADO-2'!C57,'JURADO-3'!C57,'JURADO-4'!C57,'JURADO-5'!C57)</f>
        <v>11</v>
      </c>
      <c r="D57" s="13">
        <f>MIN('JURADO-1'!C57,'JURADO-2'!C57,'JURADO-3'!C57,'JURADO-4'!C57,'JURADO-5'!C57)</f>
        <v>5</v>
      </c>
      <c r="E57" s="12">
        <f>+'JURADO-1'!C57+'JURADO-2'!C57+'JURADO-3'!C57+'JURADO-4'!C57+'JURADO-5'!C57-C57-D57</f>
        <v>23</v>
      </c>
      <c r="F57" s="70">
        <f>MAX('JURADO-1'!D57,'JURADO-2'!D57,'JURADO-3'!D57,'JURADO-4'!D57,'JURADO-5'!D57)</f>
        <v>11</v>
      </c>
      <c r="G57" s="13">
        <f>MIN('JURADO-1'!D57,'JURADO-2'!D57,'JURADO-3'!D57,'JURADO-4'!D57,'JURADO-5'!D57)</f>
        <v>5</v>
      </c>
      <c r="H57" s="12">
        <f>+'JURADO-1'!D57+'JURADO-2'!D57+'JURADO-3'!D57+'JURADO-4'!D57+'JURADO-5'!D57-F57-G57</f>
        <v>23</v>
      </c>
      <c r="I57" s="66">
        <f>MAX('JURADO-1'!E57,'JURADO-2'!E57,'JURADO-3'!E57,'JURADO-4'!E57,'JURADO-5'!E57)</f>
        <v>11</v>
      </c>
      <c r="J57" s="66">
        <f>MIN('JURADO-1'!E57,'JURADO-2'!E57,'JURADO-3'!E57,'JURADO-4'!E57,'JURADO-5'!E57)</f>
        <v>5</v>
      </c>
      <c r="K57" s="66">
        <f>+'JURADO-1'!E57+'JURADO-2'!E57+'JURADO-3'!E57+'JURADO-4'!E57+'JURADO-5'!E57-I57-J57</f>
        <v>23</v>
      </c>
      <c r="L57" s="66">
        <f t="shared" si="10"/>
        <v>69</v>
      </c>
      <c r="M57" s="14"/>
      <c r="N57" s="7">
        <f>MAX('JURADO-1'!F57,'JURADO-2'!F57,'JURADO-3'!F57,'JURADO-4'!F57,'JURADO-5'!F57)</f>
        <v>7</v>
      </c>
      <c r="O57" s="13">
        <f>MIN('JURADO-1'!F57,'JURADO-2'!F57,'JURADO-3'!F57,'JURADO-4'!F57,'JURADO-5'!F57)</f>
        <v>5</v>
      </c>
      <c r="P57" s="13">
        <f>+'JURADO-1'!F57+'JURADO-2'!F57+'JURADO-3'!F57+'JURADO-4'!F57+'JURADO-5'!F57-N57-O57</f>
        <v>17</v>
      </c>
      <c r="Q57" s="70">
        <f>MAX('JURADO-1'!G57,'JURADO-2'!G57,'JURADO-3'!G57,'JURADO-4'!G57,'JURADO-5'!G57)</f>
        <v>6</v>
      </c>
      <c r="R57" s="13">
        <f>MIN('JURADO-1'!G57,'JURADO-2'!G57,'JURADO-3'!G57,'JURADO-4'!G57,'JURADO-5'!G57)</f>
        <v>5</v>
      </c>
      <c r="S57" s="12">
        <f>+'JURADO-1'!G57+'JURADO-2'!G57+'JURADO-3'!G57+'JURADO-4'!G57+'JURADO-5'!G57-Q57-R57</f>
        <v>16</v>
      </c>
      <c r="T57" s="66">
        <f>MAX('JURADO-1'!H57,'JURADO-2'!H57,'JURADO-3'!H57,'JURADO-4'!H57,'JURADO-5'!H57)</f>
        <v>7</v>
      </c>
      <c r="U57" s="66">
        <f>MIN('JURADO-1'!H57,'JURADO-2'!H57,'JURADO-3'!H57,'JURADO-4'!H57,'JURADO-5'!H57)</f>
        <v>5</v>
      </c>
      <c r="V57" s="66">
        <f>+'JURADO-1'!H57+'JURADO-2'!H57+'JURADO-3'!H57+'JURADO-4'!H57+'JURADO-5'!H57-T57-U57</f>
        <v>18</v>
      </c>
      <c r="W57" s="66">
        <f t="shared" si="11"/>
        <v>51</v>
      </c>
      <c r="X57" s="65"/>
      <c r="Y57" s="7">
        <f>MAX('JURADO-1'!I57,'JURADO-2'!I57,'JURADO-3'!I57,'JURADO-4'!I57,'JURADO-5'!I57)</f>
        <v>7</v>
      </c>
      <c r="Z57" s="13">
        <f>MIN('JURADO-1'!I57,'JURADO-2'!I57,'JURADO-3'!I57,'JURADO-4'!I57,'JURADO-5'!I57)</f>
        <v>5</v>
      </c>
      <c r="AA57" s="13">
        <f>+'JURADO-1'!I57+'JURADO-2'!I57+'JURADO-3'!I57+'JURADO-4'!I57+'JURADO-5'!I57-Y57-Z57</f>
        <v>18</v>
      </c>
      <c r="AB57" s="70">
        <f>MAX('JURADO-1'!J57,'JURADO-2'!J57,'JURADO-3'!J57,'JURADO-4'!J57,'JURADO-5'!J57)</f>
        <v>6</v>
      </c>
      <c r="AC57" s="13">
        <f>MIN('JURADO-1'!J57,'JURADO-2'!J57,'JURADO-3'!J57,'JURADO-4'!J57,'JURADO-5'!J57)</f>
        <v>5</v>
      </c>
      <c r="AD57" s="12">
        <f>+'JURADO-1'!J57+'JURADO-2'!J57+'JURADO-3'!J57+'JURADO-4'!J57+'JURADO-5'!J57-AB57-AC57</f>
        <v>16</v>
      </c>
      <c r="AE57" s="66">
        <f>MAX('JURADO-1'!K57,'JURADO-2'!K57,'JURADO-3'!K57,'JURADO-4'!K57,'JURADO-5'!K57)</f>
        <v>7</v>
      </c>
      <c r="AF57" s="66">
        <f>MIN('JURADO-1'!K57,'JURADO-2'!K57,'JURADO-3'!K57,'JURADO-4'!K57,'JURADO-5'!K57)</f>
        <v>5</v>
      </c>
      <c r="AG57" s="66">
        <f>+'JURADO-1'!K57+'JURADO-2'!K57+'JURADO-3'!K57+'JURADO-4'!K57+'JURADO-5'!K57-AE57-AF57</f>
        <v>18</v>
      </c>
      <c r="AH57" s="66">
        <f t="shared" si="12"/>
        <v>52</v>
      </c>
      <c r="AI57" s="65"/>
      <c r="AJ57" s="7">
        <f>MAX('JURADO-1'!L57,'JURADO-2'!L57,'JURADO-3'!L57,'JURADO-4'!L57,'JURADO-5'!L57)</f>
        <v>11</v>
      </c>
      <c r="AK57" s="13">
        <f>MIN('JURADO-1'!L57,'JURADO-2'!L57,'JURADO-3'!L57,'JURADO-4'!L57,'JURADO-5'!L57)</f>
        <v>6</v>
      </c>
      <c r="AL57" s="13">
        <f>+'JURADO-1'!L57+'JURADO-2'!L57+'JURADO-3'!L57+'JURADO-4'!L57+'JURADO-5'!L57-AJ57-AK57</f>
        <v>23</v>
      </c>
      <c r="AM57" s="70">
        <f>MAX('JURADO-1'!M57,'JURADO-2'!M57,'JURADO-3'!M57,'JURADO-4'!M57,'JURADO-5'!M57)</f>
        <v>10</v>
      </c>
      <c r="AN57" s="13">
        <f>MIN('JURADO-1'!M57,'JURADO-2'!M57,'JURADO-3'!M57,'JURADO-4'!M57,'JURADO-5'!M57)</f>
        <v>5</v>
      </c>
      <c r="AO57" s="12">
        <f>+'JURADO-1'!M57+'JURADO-2'!M57+'JURADO-3'!M57+'JURADO-4'!M57+'JURADO-5'!M57-AM57-AN57</f>
        <v>21</v>
      </c>
      <c r="AP57" s="66">
        <f>MAX('JURADO-1'!N57,'JURADO-2'!N57,'JURADO-3'!N57,'JURADO-4'!N57,'JURADO-5'!N57)</f>
        <v>11</v>
      </c>
      <c r="AQ57" s="66">
        <f>MIN('JURADO-1'!N57,'JURADO-2'!N57,'JURADO-3'!N57,'JURADO-4'!N57,'JURADO-5'!N57)</f>
        <v>5</v>
      </c>
      <c r="AR57" s="66">
        <f>+'JURADO-1'!N57+'JURADO-2'!N57+'JURADO-3'!N57+'JURADO-4'!N57+'JURADO-5'!N57-AP57-AQ57</f>
        <v>21</v>
      </c>
      <c r="AS57" s="66">
        <f t="shared" si="13"/>
        <v>65</v>
      </c>
      <c r="AT57" s="10"/>
      <c r="AU57" s="7">
        <f>MAX('JURADO-1'!O57,'JURADO-2'!O57,'JURADO-3'!O57,'JURADO-4'!O57,'JURADO-5'!O57)</f>
        <v>7</v>
      </c>
      <c r="AV57" s="13">
        <f>MIN('JURADO-1'!O57,'JURADO-2'!O57,'JURADO-3'!O57,'JURADO-4'!O57,'JURADO-5'!O57)</f>
        <v>5</v>
      </c>
      <c r="AW57" s="9">
        <f>+'JURADO-1'!O57+'JURADO-2'!O57+'JURADO-3'!O57+'JURADO-4'!O57+'JURADO-5'!O57-AU57-AV57</f>
        <v>19</v>
      </c>
      <c r="AX57" s="10"/>
      <c r="AY57" s="7">
        <f>MAX('JURADO-1'!P57,'JURADO-2'!P57,'JURADO-3'!P57,'JURADO-4'!P57,'JURADO-5'!P57)</f>
        <v>10</v>
      </c>
      <c r="AZ57" s="13">
        <f>MIN('JURADO-1'!P57,'JURADO-2'!P57,'JURADO-3'!P57,'JURADO-4'!P57,'JURADO-5'!P57)</f>
        <v>5</v>
      </c>
      <c r="BA57" s="13">
        <f>+'JURADO-1'!P57+'JURADO-2'!P57+'JURADO-3'!P57+'JURADO-4'!P57+'JURADO-5'!P57-AY57-AZ57</f>
        <v>20</v>
      </c>
      <c r="BB57" s="70">
        <f>MAX('JURADO-1'!Q57,'JURADO-2'!Q57,'JURADO-3'!Q57,'JURADO-4'!Q57,'JURADO-5'!Q57)</f>
        <v>10</v>
      </c>
      <c r="BC57" s="13">
        <f>MIN('JURADO-1'!Q57,'JURADO-2'!Q57,'JURADO-3'!Q57,'JURADO-4'!Q57,'JURADO-5'!Q57)</f>
        <v>5</v>
      </c>
      <c r="BD57" s="12">
        <f>+'JURADO-1'!Q57+'JURADO-2'!Q57+'JURADO-3'!Q57+'JURADO-4'!Q57+'JURADO-5'!Q57-BB57-BC57</f>
        <v>21</v>
      </c>
      <c r="BE57" s="66">
        <f>MAX('JURADO-1'!R57,'JURADO-2'!R57,'JURADO-3'!R57,'JURADO-4'!R57,'JURADO-5'!R57)</f>
        <v>11</v>
      </c>
      <c r="BF57" s="66">
        <f>MIN('JURADO-1'!R57,'JURADO-2'!R57,'JURADO-3'!R57,'JURADO-4'!R57,'JURADO-5'!R57)</f>
        <v>5</v>
      </c>
      <c r="BG57" s="66">
        <f>+'JURADO-1'!R57+'JURADO-2'!R57+'JURADO-3'!R57+'JURADO-4'!R57+'JURADO-5'!R57-BE57-BF57</f>
        <v>21</v>
      </c>
      <c r="BH57" s="66">
        <f t="shared" si="14"/>
        <v>62</v>
      </c>
      <c r="BI57" s="10"/>
      <c r="BJ57" s="7">
        <f>MAX('JURADO-1'!S57,'JURADO-2'!S57,'JURADO-3'!S57,'JURADO-4'!S57,'JURADO-5'!S57)</f>
        <v>7</v>
      </c>
      <c r="BK57" s="13">
        <f>MIN('JURADO-1'!S57,'JURADO-2'!S57,'JURADO-3'!S57,'JURADO-4'!S57,'JURADO-5'!S57)</f>
        <v>5</v>
      </c>
      <c r="BL57" s="9">
        <f>+'JURADO-1'!S57+'JURADO-2'!S57+'JURADO-3'!S57+'JURADO-4'!S57+'JURADO-5'!S57-BJ57-BK57</f>
        <v>20</v>
      </c>
      <c r="BM57" s="10"/>
      <c r="BN57" s="7">
        <f>MAX('JURADO-1'!T57,'JURADO-2'!T57,'JURADO-3'!T57,'JURADO-4'!T57,'JURADO-5'!T57)</f>
        <v>16</v>
      </c>
      <c r="BO57" s="13">
        <f>MIN('JURADO-1'!T57,'JURADO-2'!T57,'JURADO-3'!T57,'JURADO-4'!T57,'JURADO-5'!T57)</f>
        <v>7</v>
      </c>
      <c r="BP57" s="13">
        <f>+'JURADO-1'!T57+'JURADO-2'!T57+'JURADO-3'!T57+'JURADO-4'!T57+'JURADO-5'!T57-BN57-BO57</f>
        <v>35</v>
      </c>
      <c r="BQ57" s="70">
        <f>MAX('JURADO-1'!U57,'JURADO-2'!U57,'JURADO-3'!U57,'JURADO-4'!U57,'JURADO-5'!U57)</f>
        <v>17</v>
      </c>
      <c r="BR57" s="13">
        <f>MIN('JURADO-1'!U57,'JURADO-2'!U57,'JURADO-3'!U57,'JURADO-4'!U57,'JURADO-5'!U57)</f>
        <v>5</v>
      </c>
      <c r="BS57" s="12">
        <f>+'JURADO-1'!U57+'JURADO-2'!U57+'JURADO-3'!U57+'JURADO-4'!U57+'JURADO-5'!U57-BQ57-BR57</f>
        <v>31</v>
      </c>
      <c r="BT57" s="66">
        <f>MAX('JURADO-1'!V57,'JURADO-2'!V57,'JURADO-3'!V57,'JURADO-4'!V57,'JURADO-5'!V57)</f>
        <v>16</v>
      </c>
      <c r="BU57" s="66">
        <f>MIN('JURADO-1'!V57,'JURADO-2'!V57,'JURADO-3'!V57,'JURADO-4'!V57,'JURADO-5'!V57)</f>
        <v>5</v>
      </c>
      <c r="BV57" s="66">
        <f>+'JURADO-1'!V57+'JURADO-2'!V57+'JURADO-3'!V57+'JURADO-4'!V57+'JURADO-5'!V57-BT57-BU57</f>
        <v>32</v>
      </c>
      <c r="BW57" s="66">
        <f t="shared" si="15"/>
        <v>98</v>
      </c>
      <c r="BX57" s="10"/>
      <c r="BY57" s="7">
        <f>MAX('JURADO-1'!W57,'JURADO-2'!W57,'JURADO-3'!W57,'JURADO-4'!W57,'JURADO-5'!W57)</f>
        <v>7</v>
      </c>
      <c r="BZ57" s="13">
        <f>MIN('JURADO-1'!W57,'JURADO-2'!W57,'JURADO-3'!W57,'JURADO-4'!W57,'JURADO-5'!W57)</f>
        <v>5</v>
      </c>
      <c r="CA57" s="8">
        <f>+'JURADO-1'!W57+'JURADO-2'!W57+'JURADO-3'!W57+'JURADO-4'!W57+'JURADO-5'!W57-BY57-BZ57</f>
        <v>17</v>
      </c>
      <c r="CB57" s="10"/>
      <c r="CC57" s="7">
        <f>MAX('JURADO-1'!X57,'JURADO-2'!X57,'JURADO-3'!X57,'JURADO-4'!X57,'JURADO-5'!X57)</f>
        <v>0</v>
      </c>
      <c r="CD57" s="13">
        <f>MIN('JURADO-1'!X57,'JURADO-2'!X57,'JURADO-3'!X57,'JURADO-4'!X57,'JURADO-5'!X57)</f>
        <v>0</v>
      </c>
      <c r="CE57" s="8">
        <f>+'JURADO-1'!X57+'JURADO-2'!X57+'JURADO-3'!X57+'JURADO-4'!X57+'JURADO-5'!X57-CC57-CD57</f>
        <v>0</v>
      </c>
      <c r="CF57" s="10"/>
      <c r="CG57" s="7">
        <f>MAX('JURADO-1'!Y57,'JURADO-2'!Y57,'JURADO-3'!Y57,'JURADO-4'!Y57,'JURADO-5'!Y57)</f>
        <v>16</v>
      </c>
      <c r="CH57" s="13">
        <f>MIN('JURADO-1'!Y57,'JURADO-2'!Y57,'JURADO-3'!Y57,'JURADO-4'!Y57,'JURADO-5'!Y57)</f>
        <v>7</v>
      </c>
      <c r="CI57" s="8">
        <f>+'JURADO-1'!Y57+'JURADO-2'!Y57+'JURADO-3'!Y57+'JURADO-4'!Y57+'JURADO-5'!Y57-CG57-CH57</f>
        <v>37</v>
      </c>
      <c r="CJ57" s="10"/>
      <c r="CK57" s="7">
        <f>MAX('JURADO-1'!Z57,'JURADO-2'!Z57,'JURADO-3'!Z57,'JURADO-4'!Z57,'JURADO-5'!Z57)</f>
        <v>6</v>
      </c>
      <c r="CL57" s="13">
        <f>MIN('JURADO-1'!Z57,'JURADO-2'!Z57,'JURADO-3'!Z57,'JURADO-4'!Z57,'JURADO-5'!Z57)</f>
        <v>3</v>
      </c>
      <c r="CM57" s="8">
        <f>+'JURADO-1'!Z57+'JURADO-2'!Z57+'JURADO-3'!Z57+'JURADO-4'!Z57+'JURADO-5'!Z57-CK57-CL57</f>
        <v>15</v>
      </c>
      <c r="CN57" s="15"/>
      <c r="CO57" s="16"/>
      <c r="CP57" s="100">
        <f t="shared" si="16"/>
        <v>488</v>
      </c>
      <c r="CQ57" s="60">
        <v>42769</v>
      </c>
      <c r="CR57" s="21" t="s">
        <v>15</v>
      </c>
      <c r="CS57" s="66"/>
      <c r="CT57" s="88"/>
      <c r="CU57" s="66">
        <f t="shared" si="17"/>
        <v>25.5</v>
      </c>
      <c r="CV57" s="66">
        <f t="shared" si="18"/>
        <v>0</v>
      </c>
      <c r="CW57" s="66">
        <f t="shared" si="19"/>
        <v>15</v>
      </c>
    </row>
    <row r="58" spans="1:101" ht="31.5" customHeight="1" thickBot="1">
      <c r="A58" s="85">
        <v>13</v>
      </c>
      <c r="B58" s="53" t="s">
        <v>87</v>
      </c>
      <c r="C58" s="70">
        <f>MAX('JURADO-1'!C58,'JURADO-2'!C58,'JURADO-3'!C58,'JURADO-4'!C58,'JURADO-5'!C58)</f>
        <v>11</v>
      </c>
      <c r="D58" s="13">
        <f>MIN('JURADO-1'!C58,'JURADO-2'!C58,'JURADO-3'!C58,'JURADO-4'!C58,'JURADO-5'!C58)</f>
        <v>5</v>
      </c>
      <c r="E58" s="12">
        <f>+'JURADO-1'!C58+'JURADO-2'!C58+'JURADO-3'!C58+'JURADO-4'!C58+'JURADO-5'!C58-C58-D58</f>
        <v>19</v>
      </c>
      <c r="F58" s="70">
        <f>MAX('JURADO-1'!D58,'JURADO-2'!D58,'JURADO-3'!D58,'JURADO-4'!D58,'JURADO-5'!D58)</f>
        <v>11</v>
      </c>
      <c r="G58" s="13">
        <f>MIN('JURADO-1'!D58,'JURADO-2'!D58,'JURADO-3'!D58,'JURADO-4'!D58,'JURADO-5'!D58)</f>
        <v>5</v>
      </c>
      <c r="H58" s="12">
        <f>+'JURADO-1'!D58+'JURADO-2'!D58+'JURADO-3'!D58+'JURADO-4'!D58+'JURADO-5'!D58-F58-G58</f>
        <v>19</v>
      </c>
      <c r="I58" s="66">
        <f>MAX('JURADO-1'!E58,'JURADO-2'!E58,'JURADO-3'!E58,'JURADO-4'!E58,'JURADO-5'!E58)</f>
        <v>10</v>
      </c>
      <c r="J58" s="66">
        <f>MIN('JURADO-1'!E58,'JURADO-2'!E58,'JURADO-3'!E58,'JURADO-4'!E58,'JURADO-5'!E58)</f>
        <v>4</v>
      </c>
      <c r="K58" s="66">
        <f>+'JURADO-1'!E58+'JURADO-2'!E58+'JURADO-3'!E58+'JURADO-4'!E58+'JURADO-5'!E58-I58-J58</f>
        <v>20</v>
      </c>
      <c r="L58" s="66">
        <f t="shared" si="10"/>
        <v>58</v>
      </c>
      <c r="M58" s="14"/>
      <c r="N58" s="7">
        <f>MAX('JURADO-1'!F58,'JURADO-2'!F58,'JURADO-3'!F58,'JURADO-4'!F58,'JURADO-5'!F58)</f>
        <v>7</v>
      </c>
      <c r="O58" s="13">
        <f>MIN('JURADO-1'!F58,'JURADO-2'!F58,'JURADO-3'!F58,'JURADO-4'!F58,'JURADO-5'!F58)</f>
        <v>4</v>
      </c>
      <c r="P58" s="13">
        <f>+'JURADO-1'!F58+'JURADO-2'!F58+'JURADO-3'!F58+'JURADO-4'!F58+'JURADO-5'!F58-N58-O58</f>
        <v>16</v>
      </c>
      <c r="Q58" s="70">
        <f>MAX('JURADO-1'!G58,'JURADO-2'!G58,'JURADO-3'!G58,'JURADO-4'!G58,'JURADO-5'!G58)</f>
        <v>7</v>
      </c>
      <c r="R58" s="13">
        <f>MIN('JURADO-1'!G58,'JURADO-2'!G58,'JURADO-3'!G58,'JURADO-4'!G58,'JURADO-5'!G58)</f>
        <v>4</v>
      </c>
      <c r="S58" s="12">
        <f>+'JURADO-1'!G58+'JURADO-2'!G58+'JURADO-3'!G58+'JURADO-4'!G58+'JURADO-5'!G58-Q58-R58</f>
        <v>16</v>
      </c>
      <c r="T58" s="66">
        <f>MAX('JURADO-1'!H58,'JURADO-2'!H58,'JURADO-3'!H58,'JURADO-4'!H58,'JURADO-5'!H58)</f>
        <v>6</v>
      </c>
      <c r="U58" s="66">
        <f>MIN('JURADO-1'!H58,'JURADO-2'!H58,'JURADO-3'!H58,'JURADO-4'!H58,'JURADO-5'!H58)</f>
        <v>4</v>
      </c>
      <c r="V58" s="66">
        <f>+'JURADO-1'!H58+'JURADO-2'!H58+'JURADO-3'!H58+'JURADO-4'!H58+'JURADO-5'!H58-T58-U58</f>
        <v>16</v>
      </c>
      <c r="W58" s="66">
        <f t="shared" si="11"/>
        <v>48</v>
      </c>
      <c r="X58" s="65"/>
      <c r="Y58" s="7">
        <f>MAX('JURADO-1'!I58,'JURADO-2'!I58,'JURADO-3'!I58,'JURADO-4'!I58,'JURADO-5'!I58)</f>
        <v>7</v>
      </c>
      <c r="Z58" s="13">
        <f>MIN('JURADO-1'!I58,'JURADO-2'!I58,'JURADO-3'!I58,'JURADO-4'!I58,'JURADO-5'!I58)</f>
        <v>4</v>
      </c>
      <c r="AA58" s="13">
        <f>+'JURADO-1'!I58+'JURADO-2'!I58+'JURADO-3'!I58+'JURADO-4'!I58+'JURADO-5'!I58-Y58-Z58</f>
        <v>19</v>
      </c>
      <c r="AB58" s="70">
        <f>MAX('JURADO-1'!J58,'JURADO-2'!J58,'JURADO-3'!J58,'JURADO-4'!J58,'JURADO-5'!J58)</f>
        <v>7</v>
      </c>
      <c r="AC58" s="13">
        <f>MIN('JURADO-1'!J58,'JURADO-2'!J58,'JURADO-3'!J58,'JURADO-4'!J58,'JURADO-5'!J58)</f>
        <v>4</v>
      </c>
      <c r="AD58" s="12">
        <f>+'JURADO-1'!J58+'JURADO-2'!J58+'JURADO-3'!J58+'JURADO-4'!J58+'JURADO-5'!J58-AB58-AC58</f>
        <v>16</v>
      </c>
      <c r="AE58" s="66">
        <f>MAX('JURADO-1'!K58,'JURADO-2'!K58,'JURADO-3'!K58,'JURADO-4'!K58,'JURADO-5'!K58)</f>
        <v>6</v>
      </c>
      <c r="AF58" s="66">
        <f>MIN('JURADO-1'!K58,'JURADO-2'!K58,'JURADO-3'!K58,'JURADO-4'!K58,'JURADO-5'!K58)</f>
        <v>4</v>
      </c>
      <c r="AG58" s="66">
        <f>+'JURADO-1'!K58+'JURADO-2'!K58+'JURADO-3'!K58+'JURADO-4'!K58+'JURADO-5'!K58-AE58-AF58</f>
        <v>16</v>
      </c>
      <c r="AH58" s="66">
        <f t="shared" si="12"/>
        <v>51</v>
      </c>
      <c r="AI58" s="65"/>
      <c r="AJ58" s="7">
        <f>MAX('JURADO-1'!L58,'JURADO-2'!L58,'JURADO-3'!L58,'JURADO-4'!L58,'JURADO-5'!L58)</f>
        <v>7</v>
      </c>
      <c r="AK58" s="13">
        <f>MIN('JURADO-1'!L58,'JURADO-2'!L58,'JURADO-3'!L58,'JURADO-4'!L58,'JURADO-5'!L58)</f>
        <v>4</v>
      </c>
      <c r="AL58" s="13">
        <f>+'JURADO-1'!L58+'JURADO-2'!L58+'JURADO-3'!L58+'JURADO-4'!L58+'JURADO-5'!L58-AJ58-AK58</f>
        <v>16</v>
      </c>
      <c r="AM58" s="70">
        <f>MAX('JURADO-1'!M58,'JURADO-2'!M58,'JURADO-3'!M58,'JURADO-4'!M58,'JURADO-5'!M58)</f>
        <v>7</v>
      </c>
      <c r="AN58" s="13">
        <f>MIN('JURADO-1'!M58,'JURADO-2'!M58,'JURADO-3'!M58,'JURADO-4'!M58,'JURADO-5'!M58)</f>
        <v>4</v>
      </c>
      <c r="AO58" s="12">
        <f>+'JURADO-1'!M58+'JURADO-2'!M58+'JURADO-3'!M58+'JURADO-4'!M58+'JURADO-5'!M58-AM58-AN58</f>
        <v>16</v>
      </c>
      <c r="AP58" s="66">
        <f>MAX('JURADO-1'!N58,'JURADO-2'!N58,'JURADO-3'!N58,'JURADO-4'!N58,'JURADO-5'!N58)</f>
        <v>7</v>
      </c>
      <c r="AQ58" s="66">
        <f>MIN('JURADO-1'!N58,'JURADO-2'!N58,'JURADO-3'!N58,'JURADO-4'!N58,'JURADO-5'!N58)</f>
        <v>5</v>
      </c>
      <c r="AR58" s="66">
        <f>+'JURADO-1'!N58+'JURADO-2'!N58+'JURADO-3'!N58+'JURADO-4'!N58+'JURADO-5'!N58-AP58-AQ58</f>
        <v>16</v>
      </c>
      <c r="AS58" s="66">
        <f t="shared" si="13"/>
        <v>48</v>
      </c>
      <c r="AT58" s="10"/>
      <c r="AU58" s="7">
        <f>MAX('JURADO-1'!O58,'JURADO-2'!O58,'JURADO-3'!O58,'JURADO-4'!O58,'JURADO-5'!O58)</f>
        <v>6</v>
      </c>
      <c r="AV58" s="13">
        <f>MIN('JURADO-1'!O58,'JURADO-2'!O58,'JURADO-3'!O58,'JURADO-4'!O58,'JURADO-5'!O58)</f>
        <v>4</v>
      </c>
      <c r="AW58" s="9">
        <f>+'JURADO-1'!O58+'JURADO-2'!O58+'JURADO-3'!O58+'JURADO-4'!O58+'JURADO-5'!O58-AU58-AV58</f>
        <v>16</v>
      </c>
      <c r="AX58" s="10"/>
      <c r="AY58" s="7">
        <f>MAX('JURADO-1'!P58,'JURADO-2'!P58,'JURADO-3'!P58,'JURADO-4'!P58,'JURADO-5'!P58)</f>
        <v>7</v>
      </c>
      <c r="AZ58" s="13">
        <f>MIN('JURADO-1'!P58,'JURADO-2'!P58,'JURADO-3'!P58,'JURADO-4'!P58,'JURADO-5'!P58)</f>
        <v>4</v>
      </c>
      <c r="BA58" s="13">
        <f>+'JURADO-1'!P58+'JURADO-2'!P58+'JURADO-3'!P58+'JURADO-4'!P58+'JURADO-5'!P58-AY58-AZ58</f>
        <v>17</v>
      </c>
      <c r="BB58" s="70">
        <f>MAX('JURADO-1'!Q58,'JURADO-2'!Q58,'JURADO-3'!Q58,'JURADO-4'!Q58,'JURADO-5'!Q58)</f>
        <v>7</v>
      </c>
      <c r="BC58" s="13">
        <f>MIN('JURADO-1'!Q58,'JURADO-2'!Q58,'JURADO-3'!Q58,'JURADO-4'!Q58,'JURADO-5'!Q58)</f>
        <v>4</v>
      </c>
      <c r="BD58" s="12">
        <f>+'JURADO-1'!Q58+'JURADO-2'!Q58+'JURADO-3'!Q58+'JURADO-4'!Q58+'JURADO-5'!Q58-BB58-BC58</f>
        <v>16</v>
      </c>
      <c r="BE58" s="66">
        <f>MAX('JURADO-1'!R58,'JURADO-2'!R58,'JURADO-3'!R58,'JURADO-4'!R58,'JURADO-5'!R58)</f>
        <v>7</v>
      </c>
      <c r="BF58" s="66">
        <f>MIN('JURADO-1'!R58,'JURADO-2'!R58,'JURADO-3'!R58,'JURADO-4'!R58,'JURADO-5'!R58)</f>
        <v>5</v>
      </c>
      <c r="BG58" s="66">
        <f>+'JURADO-1'!R58+'JURADO-2'!R58+'JURADO-3'!R58+'JURADO-4'!R58+'JURADO-5'!R58-BE58-BF58</f>
        <v>16</v>
      </c>
      <c r="BH58" s="66">
        <f t="shared" si="14"/>
        <v>49</v>
      </c>
      <c r="BI58" s="10"/>
      <c r="BJ58" s="7">
        <f>MAX('JURADO-1'!S58,'JURADO-2'!S58,'JURADO-3'!S58,'JURADO-4'!S58,'JURADO-5'!S58)</f>
        <v>6</v>
      </c>
      <c r="BK58" s="13">
        <f>MIN('JURADO-1'!S58,'JURADO-2'!S58,'JURADO-3'!S58,'JURADO-4'!S58,'JURADO-5'!S58)</f>
        <v>4</v>
      </c>
      <c r="BL58" s="9">
        <f>+'JURADO-1'!S58+'JURADO-2'!S58+'JURADO-3'!S58+'JURADO-4'!S58+'JURADO-5'!S58-BJ58-BK58</f>
        <v>16</v>
      </c>
      <c r="BM58" s="10"/>
      <c r="BN58" s="7">
        <f>MAX('JURADO-1'!T58,'JURADO-2'!T58,'JURADO-3'!T58,'JURADO-4'!T58,'JURADO-5'!T58)</f>
        <v>16</v>
      </c>
      <c r="BO58" s="13">
        <f>MIN('JURADO-1'!T58,'JURADO-2'!T58,'JURADO-3'!T58,'JURADO-4'!T58,'JURADO-5'!T58)</f>
        <v>6</v>
      </c>
      <c r="BP58" s="13">
        <f>+'JURADO-1'!T58+'JURADO-2'!T58+'JURADO-3'!T58+'JURADO-4'!T58+'JURADO-5'!T58-BN58-BO58</f>
        <v>31</v>
      </c>
      <c r="BQ58" s="70">
        <f>MAX('JURADO-1'!U58,'JURADO-2'!U58,'JURADO-3'!U58,'JURADO-4'!U58,'JURADO-5'!U58)</f>
        <v>17</v>
      </c>
      <c r="BR58" s="13">
        <f>MIN('JURADO-1'!U58,'JURADO-2'!U58,'JURADO-3'!U58,'JURADO-4'!U58,'JURADO-5'!U58)</f>
        <v>5</v>
      </c>
      <c r="BS58" s="12">
        <f>+'JURADO-1'!U58+'JURADO-2'!U58+'JURADO-3'!U58+'JURADO-4'!U58+'JURADO-5'!U58-BQ58-BR58</f>
        <v>27</v>
      </c>
      <c r="BT58" s="66">
        <f>MAX('JURADO-1'!V58,'JURADO-2'!V58,'JURADO-3'!V58,'JURADO-4'!V58,'JURADO-5'!V58)</f>
        <v>16</v>
      </c>
      <c r="BU58" s="66">
        <f>MIN('JURADO-1'!V58,'JURADO-2'!V58,'JURADO-3'!V58,'JURADO-4'!V58,'JURADO-5'!V58)</f>
        <v>6</v>
      </c>
      <c r="BV58" s="66">
        <f>+'JURADO-1'!V58+'JURADO-2'!V58+'JURADO-3'!V58+'JURADO-4'!V58+'JURADO-5'!V58-BT58-BU58</f>
        <v>30</v>
      </c>
      <c r="BW58" s="66">
        <f t="shared" si="15"/>
        <v>88</v>
      </c>
      <c r="BX58" s="10"/>
      <c r="BY58" s="7">
        <f>MAX('JURADO-1'!W58,'JURADO-2'!W58,'JURADO-3'!W58,'JURADO-4'!W58,'JURADO-5'!W58)</f>
        <v>0</v>
      </c>
      <c r="BZ58" s="13">
        <f>MIN('JURADO-1'!W58,'JURADO-2'!W58,'JURADO-3'!W58,'JURADO-4'!W58,'JURADO-5'!W58)</f>
        <v>0</v>
      </c>
      <c r="CA58" s="8">
        <f>+'JURADO-1'!W58+'JURADO-2'!W58+'JURADO-3'!W58+'JURADO-4'!W58+'JURADO-5'!W58-BY58-BZ58</f>
        <v>0</v>
      </c>
      <c r="CB58" s="10"/>
      <c r="CC58" s="7">
        <f>MAX('JURADO-1'!X58,'JURADO-2'!X58,'JURADO-3'!X58,'JURADO-4'!X58,'JURADO-5'!X58)</f>
        <v>0</v>
      </c>
      <c r="CD58" s="13">
        <f>MIN('JURADO-1'!X58,'JURADO-2'!X58,'JURADO-3'!X58,'JURADO-4'!X58,'JURADO-5'!X58)</f>
        <v>0</v>
      </c>
      <c r="CE58" s="8">
        <f>+'JURADO-1'!X58+'JURADO-2'!X58+'JURADO-3'!X58+'JURADO-4'!X58+'JURADO-5'!X58-CC58-CD58</f>
        <v>0</v>
      </c>
      <c r="CF58" s="10"/>
      <c r="CG58" s="7">
        <f>MAX('JURADO-1'!Y58,'JURADO-2'!Y58,'JURADO-3'!Y58,'JURADO-4'!Y58,'JURADO-5'!Y58)</f>
        <v>16</v>
      </c>
      <c r="CH58" s="13">
        <f>MIN('JURADO-1'!Y58,'JURADO-2'!Y58,'JURADO-3'!Y58,'JURADO-4'!Y58,'JURADO-5'!Y58)</f>
        <v>5</v>
      </c>
      <c r="CI58" s="8">
        <f>+'JURADO-1'!Y58+'JURADO-2'!Y58+'JURADO-3'!Y58+'JURADO-4'!Y58+'JURADO-5'!Y58-CG58-CH58</f>
        <v>38</v>
      </c>
      <c r="CJ58" s="10"/>
      <c r="CK58" s="7">
        <f>MAX('JURADO-1'!Z58,'JURADO-2'!Z58,'JURADO-3'!Z58,'JURADO-4'!Z58,'JURADO-5'!Z58)</f>
        <v>8</v>
      </c>
      <c r="CL58" s="13">
        <f>MIN('JURADO-1'!Z58,'JURADO-2'!Z58,'JURADO-3'!Z58,'JURADO-4'!Z58,'JURADO-5'!Z58)</f>
        <v>4</v>
      </c>
      <c r="CM58" s="8">
        <f>+'JURADO-1'!Z58+'JURADO-2'!Z58+'JURADO-3'!Z58+'JURADO-4'!Z58+'JURADO-5'!Z58-CK58-CL58</f>
        <v>17</v>
      </c>
      <c r="CN58" s="15"/>
      <c r="CO58" s="16"/>
      <c r="CP58" s="100">
        <f t="shared" si="16"/>
        <v>429</v>
      </c>
      <c r="CQ58" s="60">
        <v>42769</v>
      </c>
      <c r="CR58" s="21" t="s">
        <v>15</v>
      </c>
      <c r="CS58" s="66"/>
      <c r="CT58" s="88"/>
      <c r="CU58" s="66">
        <f t="shared" si="17"/>
        <v>0</v>
      </c>
      <c r="CV58" s="66">
        <f t="shared" si="18"/>
        <v>0</v>
      </c>
      <c r="CW58" s="66">
        <f t="shared" si="19"/>
        <v>17</v>
      </c>
    </row>
    <row r="59" spans="1:101" ht="31.5" customHeight="1" thickBot="1">
      <c r="A59" s="86">
        <v>14</v>
      </c>
      <c r="B59" s="53" t="s">
        <v>88</v>
      </c>
      <c r="C59" s="70">
        <f>MAX('JURADO-1'!C59,'JURADO-2'!C59,'JURADO-3'!C59,'JURADO-4'!C59,'JURADO-5'!C59)</f>
        <v>10</v>
      </c>
      <c r="D59" s="13">
        <f>MIN('JURADO-1'!C59,'JURADO-2'!C59,'JURADO-3'!C59,'JURADO-4'!C59,'JURADO-5'!C59)</f>
        <v>4</v>
      </c>
      <c r="E59" s="12">
        <f>+'JURADO-1'!C59+'JURADO-2'!C59+'JURADO-3'!C59+'JURADO-4'!C59+'JURADO-5'!C59-C59-D59</f>
        <v>16</v>
      </c>
      <c r="F59" s="70">
        <f>MAX('JURADO-1'!D59,'JURADO-2'!D59,'JURADO-3'!D59,'JURADO-4'!D59,'JURADO-5'!D59)</f>
        <v>10</v>
      </c>
      <c r="G59" s="13">
        <f>MIN('JURADO-1'!D59,'JURADO-2'!D59,'JURADO-3'!D59,'JURADO-4'!D59,'JURADO-5'!D59)</f>
        <v>4</v>
      </c>
      <c r="H59" s="12">
        <f>+'JURADO-1'!D59+'JURADO-2'!D59+'JURADO-3'!D59+'JURADO-4'!D59+'JURADO-5'!D59-F59-G59</f>
        <v>15</v>
      </c>
      <c r="I59" s="66">
        <f>MAX('JURADO-1'!E59,'JURADO-2'!E59,'JURADO-3'!E59,'JURADO-4'!E59,'JURADO-5'!E59)</f>
        <v>10</v>
      </c>
      <c r="J59" s="66">
        <f>MIN('JURADO-1'!E59,'JURADO-2'!E59,'JURADO-3'!E59,'JURADO-4'!E59,'JURADO-5'!E59)</f>
        <v>4</v>
      </c>
      <c r="K59" s="66">
        <f>+'JURADO-1'!E59+'JURADO-2'!E59+'JURADO-3'!E59+'JURADO-4'!E59+'JURADO-5'!E59-I59-J59</f>
        <v>18</v>
      </c>
      <c r="L59" s="66">
        <f t="shared" si="10"/>
        <v>49</v>
      </c>
      <c r="M59" s="14"/>
      <c r="N59" s="7">
        <f>MAX('JURADO-1'!F59,'JURADO-2'!F59,'JURADO-3'!F59,'JURADO-4'!F59,'JURADO-5'!F59)</f>
        <v>7</v>
      </c>
      <c r="O59" s="13">
        <f>MIN('JURADO-1'!F59,'JURADO-2'!F59,'JURADO-3'!F59,'JURADO-4'!F59,'JURADO-5'!F59)</f>
        <v>4</v>
      </c>
      <c r="P59" s="13">
        <f>+'JURADO-1'!F59+'JURADO-2'!F59+'JURADO-3'!F59+'JURADO-4'!F59+'JURADO-5'!F59-N59-O59</f>
        <v>17</v>
      </c>
      <c r="Q59" s="70">
        <f>MAX('JURADO-1'!G59,'JURADO-2'!G59,'JURADO-3'!G59,'JURADO-4'!G59,'JURADO-5'!G59)</f>
        <v>6</v>
      </c>
      <c r="R59" s="13">
        <f>MIN('JURADO-1'!G59,'JURADO-2'!G59,'JURADO-3'!G59,'JURADO-4'!G59,'JURADO-5'!G59)</f>
        <v>4</v>
      </c>
      <c r="S59" s="12">
        <f>+'JURADO-1'!G59+'JURADO-2'!G59+'JURADO-3'!G59+'JURADO-4'!G59+'JURADO-5'!G59-Q59-R59</f>
        <v>15</v>
      </c>
      <c r="T59" s="66">
        <f>MAX('JURADO-1'!H59,'JURADO-2'!H59,'JURADO-3'!H59,'JURADO-4'!H59,'JURADO-5'!H59)</f>
        <v>6</v>
      </c>
      <c r="U59" s="66">
        <f>MIN('JURADO-1'!H59,'JURADO-2'!H59,'JURADO-3'!H59,'JURADO-4'!H59,'JURADO-5'!H59)</f>
        <v>4</v>
      </c>
      <c r="V59" s="66">
        <f>+'JURADO-1'!H59+'JURADO-2'!H59+'JURADO-3'!H59+'JURADO-4'!H59+'JURADO-5'!H59-T59-U59</f>
        <v>15</v>
      </c>
      <c r="W59" s="66">
        <f t="shared" si="11"/>
        <v>47</v>
      </c>
      <c r="X59" s="65"/>
      <c r="Y59" s="7">
        <f>MAX('JURADO-1'!I59,'JURADO-2'!I59,'JURADO-3'!I59,'JURADO-4'!I59,'JURADO-5'!I59)</f>
        <v>7</v>
      </c>
      <c r="Z59" s="13">
        <f>MIN('JURADO-1'!I59,'JURADO-2'!I59,'JURADO-3'!I59,'JURADO-4'!I59,'JURADO-5'!I59)</f>
        <v>4</v>
      </c>
      <c r="AA59" s="13">
        <f>+'JURADO-1'!I59+'JURADO-2'!I59+'JURADO-3'!I59+'JURADO-4'!I59+'JURADO-5'!I59-Y59-Z59</f>
        <v>18</v>
      </c>
      <c r="AB59" s="70">
        <f>MAX('JURADO-1'!J59,'JURADO-2'!J59,'JURADO-3'!J59,'JURADO-4'!J59,'JURADO-5'!J59)</f>
        <v>6</v>
      </c>
      <c r="AC59" s="13">
        <f>MIN('JURADO-1'!J59,'JURADO-2'!J59,'JURADO-3'!J59,'JURADO-4'!J59,'JURADO-5'!J59)</f>
        <v>4</v>
      </c>
      <c r="AD59" s="12">
        <f>+'JURADO-1'!J59+'JURADO-2'!J59+'JURADO-3'!J59+'JURADO-4'!J59+'JURADO-5'!J59-AB59-AC59</f>
        <v>15</v>
      </c>
      <c r="AE59" s="66">
        <f>MAX('JURADO-1'!K59,'JURADO-2'!K59,'JURADO-3'!K59,'JURADO-4'!K59,'JURADO-5'!K59)</f>
        <v>6</v>
      </c>
      <c r="AF59" s="66">
        <f>MIN('JURADO-1'!K59,'JURADO-2'!K59,'JURADO-3'!K59,'JURADO-4'!K59,'JURADO-5'!K59)</f>
        <v>4</v>
      </c>
      <c r="AG59" s="66">
        <f>+'JURADO-1'!K59+'JURADO-2'!K59+'JURADO-3'!K59+'JURADO-4'!K59+'JURADO-5'!K59-AE59-AF59</f>
        <v>15</v>
      </c>
      <c r="AH59" s="66">
        <f t="shared" si="12"/>
        <v>48</v>
      </c>
      <c r="AI59" s="65"/>
      <c r="AJ59" s="7">
        <f>MAX('JURADO-1'!L59,'JURADO-2'!L59,'JURADO-3'!L59,'JURADO-4'!L59,'JURADO-5'!L59)</f>
        <v>10</v>
      </c>
      <c r="AK59" s="13">
        <f>MIN('JURADO-1'!L59,'JURADO-2'!L59,'JURADO-3'!L59,'JURADO-4'!L59,'JURADO-5'!L59)</f>
        <v>4</v>
      </c>
      <c r="AL59" s="13">
        <f>+'JURADO-1'!L59+'JURADO-2'!L59+'JURADO-3'!L59+'JURADO-4'!L59+'JURADO-5'!L59-AJ59-AK59</f>
        <v>15</v>
      </c>
      <c r="AM59" s="70">
        <f>MAX('JURADO-1'!M59,'JURADO-2'!M59,'JURADO-3'!M59,'JURADO-4'!M59,'JURADO-5'!M59)</f>
        <v>10</v>
      </c>
      <c r="AN59" s="13">
        <f>MIN('JURADO-1'!M59,'JURADO-2'!M59,'JURADO-3'!M59,'JURADO-4'!M59,'JURADO-5'!M59)</f>
        <v>4</v>
      </c>
      <c r="AO59" s="12">
        <f>+'JURADO-1'!M59+'JURADO-2'!M59+'JURADO-3'!M59+'JURADO-4'!M59+'JURADO-5'!M59-AM59-AN59</f>
        <v>15</v>
      </c>
      <c r="AP59" s="66">
        <f>MAX('JURADO-1'!N59,'JURADO-2'!N59,'JURADO-3'!N59,'JURADO-4'!N59,'JURADO-5'!N59)</f>
        <v>10</v>
      </c>
      <c r="AQ59" s="66">
        <f>MIN('JURADO-1'!N59,'JURADO-2'!N59,'JURADO-3'!N59,'JURADO-4'!N59,'JURADO-5'!N59)</f>
        <v>4</v>
      </c>
      <c r="AR59" s="66">
        <f>+'JURADO-1'!N59+'JURADO-2'!N59+'JURADO-3'!N59+'JURADO-4'!N59+'JURADO-5'!N59-AP59-AQ59</f>
        <v>16</v>
      </c>
      <c r="AS59" s="66">
        <f t="shared" si="13"/>
        <v>46</v>
      </c>
      <c r="AT59" s="10"/>
      <c r="AU59" s="7">
        <f>MAX('JURADO-1'!O59,'JURADO-2'!O59,'JURADO-3'!O59,'JURADO-4'!O59,'JURADO-5'!O59)</f>
        <v>7</v>
      </c>
      <c r="AV59" s="13">
        <f>MIN('JURADO-1'!O59,'JURADO-2'!O59,'JURADO-3'!O59,'JURADO-4'!O59,'JURADO-5'!O59)</f>
        <v>3</v>
      </c>
      <c r="AW59" s="9">
        <f>+'JURADO-1'!O59+'JURADO-2'!O59+'JURADO-3'!O59+'JURADO-4'!O59+'JURADO-5'!O59-AU59-AV59</f>
        <v>13</v>
      </c>
      <c r="AX59" s="10"/>
      <c r="AY59" s="7">
        <f>MAX('JURADO-1'!P59,'JURADO-2'!P59,'JURADO-3'!P59,'JURADO-4'!P59,'JURADO-5'!P59)</f>
        <v>10</v>
      </c>
      <c r="AZ59" s="13">
        <f>MIN('JURADO-1'!P59,'JURADO-2'!P59,'JURADO-3'!P59,'JURADO-4'!P59,'JURADO-5'!P59)</f>
        <v>4</v>
      </c>
      <c r="BA59" s="13">
        <f>+'JURADO-1'!P59+'JURADO-2'!P59+'JURADO-3'!P59+'JURADO-4'!P59+'JURADO-5'!P59-AY59-AZ59</f>
        <v>16</v>
      </c>
      <c r="BB59" s="70">
        <f>MAX('JURADO-1'!Q59,'JURADO-2'!Q59,'JURADO-3'!Q59,'JURADO-4'!Q59,'JURADO-5'!Q59)</f>
        <v>10</v>
      </c>
      <c r="BC59" s="13">
        <f>MIN('JURADO-1'!Q59,'JURADO-2'!Q59,'JURADO-3'!Q59,'JURADO-4'!Q59,'JURADO-5'!Q59)</f>
        <v>4</v>
      </c>
      <c r="BD59" s="12">
        <f>+'JURADO-1'!Q59+'JURADO-2'!Q59+'JURADO-3'!Q59+'JURADO-4'!Q59+'JURADO-5'!Q59-BB59-BC59</f>
        <v>15</v>
      </c>
      <c r="BE59" s="66">
        <f>MAX('JURADO-1'!R59,'JURADO-2'!R59,'JURADO-3'!R59,'JURADO-4'!R59,'JURADO-5'!R59)</f>
        <v>10</v>
      </c>
      <c r="BF59" s="66">
        <f>MIN('JURADO-1'!R59,'JURADO-2'!R59,'JURADO-3'!R59,'JURADO-4'!R59,'JURADO-5'!R59)</f>
        <v>4</v>
      </c>
      <c r="BG59" s="66">
        <f>+'JURADO-1'!R59+'JURADO-2'!R59+'JURADO-3'!R59+'JURADO-4'!R59+'JURADO-5'!R59-BE59-BF59</f>
        <v>16</v>
      </c>
      <c r="BH59" s="66">
        <f t="shared" si="14"/>
        <v>47</v>
      </c>
      <c r="BI59" s="10"/>
      <c r="BJ59" s="7">
        <f>MAX('JURADO-1'!S59,'JURADO-2'!S59,'JURADO-3'!S59,'JURADO-4'!S59,'JURADO-5'!S59)</f>
        <v>7</v>
      </c>
      <c r="BK59" s="13">
        <f>MIN('JURADO-1'!S59,'JURADO-2'!S59,'JURADO-3'!S59,'JURADO-4'!S59,'JURADO-5'!S59)</f>
        <v>3</v>
      </c>
      <c r="BL59" s="9">
        <f>+'JURADO-1'!S59+'JURADO-2'!S59+'JURADO-3'!S59+'JURADO-4'!S59+'JURADO-5'!S59-BJ59-BK59</f>
        <v>13</v>
      </c>
      <c r="BM59" s="10"/>
      <c r="BN59" s="7">
        <f>MAX('JURADO-1'!T59,'JURADO-2'!T59,'JURADO-3'!T59,'JURADO-4'!T59,'JURADO-5'!T59)</f>
        <v>16</v>
      </c>
      <c r="BO59" s="13">
        <f>MIN('JURADO-1'!T59,'JURADO-2'!T59,'JURADO-3'!T59,'JURADO-4'!T59,'JURADO-5'!T59)</f>
        <v>6</v>
      </c>
      <c r="BP59" s="13">
        <f>+'JURADO-1'!T59+'JURADO-2'!T59+'JURADO-3'!T59+'JURADO-4'!T59+'JURADO-5'!T59-BN59-BO59</f>
        <v>20</v>
      </c>
      <c r="BQ59" s="70">
        <f>MAX('JURADO-1'!U59,'JURADO-2'!U59,'JURADO-3'!U59,'JURADO-4'!U59,'JURADO-5'!U59)</f>
        <v>15</v>
      </c>
      <c r="BR59" s="13">
        <f>MIN('JURADO-1'!U59,'JURADO-2'!U59,'JURADO-3'!U59,'JURADO-4'!U59,'JURADO-5'!U59)</f>
        <v>5</v>
      </c>
      <c r="BS59" s="12">
        <f>+'JURADO-1'!U59+'JURADO-2'!U59+'JURADO-3'!U59+'JURADO-4'!U59+'JURADO-5'!U59-BQ59-BR59</f>
        <v>20</v>
      </c>
      <c r="BT59" s="66">
        <f>MAX('JURADO-1'!V59,'JURADO-2'!V59,'JURADO-3'!V59,'JURADO-4'!V59,'JURADO-5'!V59)</f>
        <v>15</v>
      </c>
      <c r="BU59" s="66">
        <f>MIN('JURADO-1'!V59,'JURADO-2'!V59,'JURADO-3'!V59,'JURADO-4'!V59,'JURADO-5'!V59)</f>
        <v>5</v>
      </c>
      <c r="BV59" s="66">
        <f>+'JURADO-1'!V59+'JURADO-2'!V59+'JURADO-3'!V59+'JURADO-4'!V59+'JURADO-5'!V59-BT59-BU59</f>
        <v>19</v>
      </c>
      <c r="BW59" s="66">
        <f t="shared" si="15"/>
        <v>59</v>
      </c>
      <c r="BX59" s="10"/>
      <c r="BY59" s="7">
        <f>MAX('JURADO-1'!W59,'JURADO-2'!W59,'JURADO-3'!W59,'JURADO-4'!W59,'JURADO-5'!W59)</f>
        <v>0</v>
      </c>
      <c r="BZ59" s="13">
        <f>MIN('JURADO-1'!W59,'JURADO-2'!W59,'JURADO-3'!W59,'JURADO-4'!W59,'JURADO-5'!W59)</f>
        <v>0</v>
      </c>
      <c r="CA59" s="8">
        <f>+'JURADO-1'!W59+'JURADO-2'!W59+'JURADO-3'!W59+'JURADO-4'!W59+'JURADO-5'!W59-BY59-BZ59</f>
        <v>0</v>
      </c>
      <c r="CB59" s="10"/>
      <c r="CC59" s="7">
        <f>MAX('JURADO-1'!X59,'JURADO-2'!X59,'JURADO-3'!X59,'JURADO-4'!X59,'JURADO-5'!X59)</f>
        <v>0</v>
      </c>
      <c r="CD59" s="13">
        <f>MIN('JURADO-1'!X59,'JURADO-2'!X59,'JURADO-3'!X59,'JURADO-4'!X59,'JURADO-5'!X59)</f>
        <v>0</v>
      </c>
      <c r="CE59" s="8">
        <f>+'JURADO-1'!X59+'JURADO-2'!X59+'JURADO-3'!X59+'JURADO-4'!X59+'JURADO-5'!X59-CC59-CD59</f>
        <v>0</v>
      </c>
      <c r="CF59" s="10"/>
      <c r="CG59" s="7">
        <f>MAX('JURADO-1'!Y59,'JURADO-2'!Y59,'JURADO-3'!Y59,'JURADO-4'!Y59,'JURADO-5'!Y59)</f>
        <v>16</v>
      </c>
      <c r="CH59" s="13">
        <f>MIN('JURADO-1'!Y59,'JURADO-2'!Y59,'JURADO-3'!Y59,'JURADO-4'!Y59,'JURADO-5'!Y59)</f>
        <v>4</v>
      </c>
      <c r="CI59" s="8">
        <f>+'JURADO-1'!Y59+'JURADO-2'!Y59+'JURADO-3'!Y59+'JURADO-4'!Y59+'JURADO-5'!Y59-CG59-CH59</f>
        <v>24</v>
      </c>
      <c r="CJ59" s="10"/>
      <c r="CK59" s="7">
        <f>MAX('JURADO-1'!Z59,'JURADO-2'!Z59,'JURADO-3'!Z59,'JURADO-4'!Z59,'JURADO-5'!Z59)</f>
        <v>7</v>
      </c>
      <c r="CL59" s="13">
        <f>MIN('JURADO-1'!Z59,'JURADO-2'!Z59,'JURADO-3'!Z59,'JURADO-4'!Z59,'JURADO-5'!Z59)</f>
        <v>5</v>
      </c>
      <c r="CM59" s="8">
        <f>+'JURADO-1'!Z59+'JURADO-2'!Z59+'JURADO-3'!Z59+'JURADO-4'!Z59+'JURADO-5'!Z59-CK59-CL59</f>
        <v>17</v>
      </c>
      <c r="CN59" s="15"/>
      <c r="CO59" s="16"/>
      <c r="CP59" s="100">
        <f t="shared" si="16"/>
        <v>363</v>
      </c>
      <c r="CQ59" s="61">
        <v>42770</v>
      </c>
      <c r="CR59" s="21" t="s">
        <v>15</v>
      </c>
      <c r="CS59" s="66"/>
      <c r="CT59" s="88"/>
      <c r="CU59" s="66">
        <f t="shared" si="17"/>
        <v>0</v>
      </c>
      <c r="CV59" s="66">
        <f t="shared" si="18"/>
        <v>0</v>
      </c>
      <c r="CW59" s="66">
        <f t="shared" si="19"/>
        <v>17</v>
      </c>
    </row>
    <row r="60" spans="1:101" ht="31.5" customHeight="1" thickBot="1">
      <c r="A60" s="85">
        <v>15</v>
      </c>
      <c r="B60" s="53" t="s">
        <v>89</v>
      </c>
      <c r="C60" s="70">
        <f>MAX('JURADO-1'!C60,'JURADO-2'!C60,'JURADO-3'!C60,'JURADO-4'!C60,'JURADO-5'!C60)</f>
        <v>11</v>
      </c>
      <c r="D60" s="13">
        <f>MIN('JURADO-1'!C60,'JURADO-2'!C60,'JURADO-3'!C60,'JURADO-4'!C60,'JURADO-5'!C60)</f>
        <v>6</v>
      </c>
      <c r="E60" s="12">
        <f>+'JURADO-1'!C60+'JURADO-2'!C60+'JURADO-3'!C60+'JURADO-4'!C60+'JURADO-5'!C60-C60-D60</f>
        <v>21</v>
      </c>
      <c r="F60" s="70">
        <f>MAX('JURADO-1'!D60,'JURADO-2'!D60,'JURADO-3'!D60,'JURADO-4'!D60,'JURADO-5'!D60)</f>
        <v>11</v>
      </c>
      <c r="G60" s="13">
        <f>MIN('JURADO-1'!D60,'JURADO-2'!D60,'JURADO-3'!D60,'JURADO-4'!D60,'JURADO-5'!D60)</f>
        <v>5</v>
      </c>
      <c r="H60" s="12">
        <f>+'JURADO-1'!D60+'JURADO-2'!D60+'JURADO-3'!D60+'JURADO-4'!D60+'JURADO-5'!D60-F60-G60</f>
        <v>22</v>
      </c>
      <c r="I60" s="66">
        <f>MAX('JURADO-1'!E60,'JURADO-2'!E60,'JURADO-3'!E60,'JURADO-4'!E60,'JURADO-5'!E60)</f>
        <v>11</v>
      </c>
      <c r="J60" s="66">
        <f>MIN('JURADO-1'!E60,'JURADO-2'!E60,'JURADO-3'!E60,'JURADO-4'!E60,'JURADO-5'!E60)</f>
        <v>6</v>
      </c>
      <c r="K60" s="66">
        <f>+'JURADO-1'!E60+'JURADO-2'!E60+'JURADO-3'!E60+'JURADO-4'!E60+'JURADO-5'!E60-I60-J60</f>
        <v>20</v>
      </c>
      <c r="L60" s="66">
        <f t="shared" si="10"/>
        <v>63</v>
      </c>
      <c r="M60" s="14"/>
      <c r="N60" s="7">
        <f>MAX('JURADO-1'!F60,'JURADO-2'!F60,'JURADO-3'!F60,'JURADO-4'!F60,'JURADO-5'!F60)</f>
        <v>12</v>
      </c>
      <c r="O60" s="13">
        <f>MIN('JURADO-1'!F60,'JURADO-2'!F60,'JURADO-3'!F60,'JURADO-4'!F60,'JURADO-5'!F60)</f>
        <v>5</v>
      </c>
      <c r="P60" s="13">
        <f>+'JURADO-1'!F60+'JURADO-2'!F60+'JURADO-3'!F60+'JURADO-4'!F60+'JURADO-5'!F60-N60-O60</f>
        <v>19</v>
      </c>
      <c r="Q60" s="70">
        <f>MAX('JURADO-1'!G60,'JURADO-2'!G60,'JURADO-3'!G60,'JURADO-4'!G60,'JURADO-5'!G60)</f>
        <v>12</v>
      </c>
      <c r="R60" s="13">
        <f>MIN('JURADO-1'!G60,'JURADO-2'!G60,'JURADO-3'!G60,'JURADO-4'!G60,'JURADO-5'!G60)</f>
        <v>5</v>
      </c>
      <c r="S60" s="12">
        <f>+'JURADO-1'!G60+'JURADO-2'!G60+'JURADO-3'!G60+'JURADO-4'!G60+'JURADO-5'!G60-Q60-R60</f>
        <v>16</v>
      </c>
      <c r="T60" s="66">
        <f>MAX('JURADO-1'!H60,'JURADO-2'!H60,'JURADO-3'!H60,'JURADO-4'!H60,'JURADO-5'!H60)</f>
        <v>11</v>
      </c>
      <c r="U60" s="66">
        <f>MIN('JURADO-1'!H60,'JURADO-2'!H60,'JURADO-3'!H60,'JURADO-4'!H60,'JURADO-5'!H60)</f>
        <v>5</v>
      </c>
      <c r="V60" s="66">
        <f>+'JURADO-1'!H60+'JURADO-2'!H60+'JURADO-3'!H60+'JURADO-4'!H60+'JURADO-5'!H60-T60-U60</f>
        <v>17</v>
      </c>
      <c r="W60" s="66">
        <f t="shared" si="11"/>
        <v>52</v>
      </c>
      <c r="X60" s="65"/>
      <c r="Y60" s="7">
        <f>MAX('JURADO-1'!I60,'JURADO-2'!I60,'JURADO-3'!I60,'JURADO-4'!I60,'JURADO-5'!I60)</f>
        <v>12</v>
      </c>
      <c r="Z60" s="13">
        <f>MIN('JURADO-1'!I60,'JURADO-2'!I60,'JURADO-3'!I60,'JURADO-4'!I60,'JURADO-5'!I60)</f>
        <v>5</v>
      </c>
      <c r="AA60" s="13">
        <f>+'JURADO-1'!I60+'JURADO-2'!I60+'JURADO-3'!I60+'JURADO-4'!I60+'JURADO-5'!I60-Y60-Z60</f>
        <v>18</v>
      </c>
      <c r="AB60" s="70">
        <f>MAX('JURADO-1'!J60,'JURADO-2'!J60,'JURADO-3'!J60,'JURADO-4'!J60,'JURADO-5'!J60)</f>
        <v>11</v>
      </c>
      <c r="AC60" s="13">
        <f>MIN('JURADO-1'!J60,'JURADO-2'!J60,'JURADO-3'!J60,'JURADO-4'!J60,'JURADO-5'!J60)</f>
        <v>5</v>
      </c>
      <c r="AD60" s="12">
        <f>+'JURADO-1'!J60+'JURADO-2'!J60+'JURADO-3'!J60+'JURADO-4'!J60+'JURADO-5'!J60-AB60-AC60</f>
        <v>16</v>
      </c>
      <c r="AE60" s="66">
        <f>MAX('JURADO-1'!K60,'JURADO-2'!K60,'JURADO-3'!K60,'JURADO-4'!K60,'JURADO-5'!K60)</f>
        <v>11</v>
      </c>
      <c r="AF60" s="66">
        <f>MIN('JURADO-1'!K60,'JURADO-2'!K60,'JURADO-3'!K60,'JURADO-4'!K60,'JURADO-5'!K60)</f>
        <v>5</v>
      </c>
      <c r="AG60" s="66">
        <f>+'JURADO-1'!K60+'JURADO-2'!K60+'JURADO-3'!K60+'JURADO-4'!K60+'JURADO-5'!K60-AE60-AF60</f>
        <v>18</v>
      </c>
      <c r="AH60" s="66">
        <f t="shared" si="12"/>
        <v>52</v>
      </c>
      <c r="AI60" s="65"/>
      <c r="AJ60" s="7">
        <f>MAX('JURADO-1'!L60,'JURADO-2'!L60,'JURADO-3'!L60,'JURADO-4'!L60,'JURADO-5'!L60)</f>
        <v>8</v>
      </c>
      <c r="AK60" s="13">
        <f>MIN('JURADO-1'!L60,'JURADO-2'!L60,'JURADO-3'!L60,'JURADO-4'!L60,'JURADO-5'!L60)</f>
        <v>6</v>
      </c>
      <c r="AL60" s="13">
        <f>+'JURADO-1'!L60+'JURADO-2'!L60+'JURADO-3'!L60+'JURADO-4'!L60+'JURADO-5'!L60-AJ60-AK60</f>
        <v>19</v>
      </c>
      <c r="AM60" s="70">
        <f>MAX('JURADO-1'!M60,'JURADO-2'!M60,'JURADO-3'!M60,'JURADO-4'!M60,'JURADO-5'!M60)</f>
        <v>8</v>
      </c>
      <c r="AN60" s="13">
        <f>MIN('JURADO-1'!M60,'JURADO-2'!M60,'JURADO-3'!M60,'JURADO-4'!M60,'JURADO-5'!M60)</f>
        <v>5</v>
      </c>
      <c r="AO60" s="12">
        <f>+'JURADO-1'!M60+'JURADO-2'!M60+'JURADO-3'!M60+'JURADO-4'!M60+'JURADO-5'!M60-AM60-AN60</f>
        <v>18</v>
      </c>
      <c r="AP60" s="66">
        <f>MAX('JURADO-1'!N60,'JURADO-2'!N60,'JURADO-3'!N60,'JURADO-4'!N60,'JURADO-5'!N60)</f>
        <v>7</v>
      </c>
      <c r="AQ60" s="66">
        <f>MIN('JURADO-1'!N60,'JURADO-2'!N60,'JURADO-3'!N60,'JURADO-4'!N60,'JURADO-5'!N60)</f>
        <v>5</v>
      </c>
      <c r="AR60" s="66">
        <f>+'JURADO-1'!N60+'JURADO-2'!N60+'JURADO-3'!N60+'JURADO-4'!N60+'JURADO-5'!N60-AP60-AQ60</f>
        <v>17</v>
      </c>
      <c r="AS60" s="66">
        <f t="shared" si="13"/>
        <v>54</v>
      </c>
      <c r="AT60" s="10"/>
      <c r="AU60" s="7">
        <f>MAX('JURADO-1'!O60,'JURADO-2'!O60,'JURADO-3'!O60,'JURADO-4'!O60,'JURADO-5'!O60)</f>
        <v>7</v>
      </c>
      <c r="AV60" s="13">
        <f>MIN('JURADO-1'!O60,'JURADO-2'!O60,'JURADO-3'!O60,'JURADO-4'!O60,'JURADO-5'!O60)</f>
        <v>6</v>
      </c>
      <c r="AW60" s="9">
        <f>+'JURADO-1'!O60+'JURADO-2'!O60+'JURADO-3'!O60+'JURADO-4'!O60+'JURADO-5'!O60-AU60-AV60</f>
        <v>19</v>
      </c>
      <c r="AX60" s="10"/>
      <c r="AY60" s="7">
        <f>MAX('JURADO-1'!P60,'JURADO-2'!P60,'JURADO-3'!P60,'JURADO-4'!P60,'JURADO-5'!P60)</f>
        <v>8</v>
      </c>
      <c r="AZ60" s="13">
        <f>MIN('JURADO-1'!P60,'JURADO-2'!P60,'JURADO-3'!P60,'JURADO-4'!P60,'JURADO-5'!P60)</f>
        <v>5</v>
      </c>
      <c r="BA60" s="13">
        <f>+'JURADO-1'!P60+'JURADO-2'!P60+'JURADO-3'!P60+'JURADO-4'!P60+'JURADO-5'!P60-AY60-AZ60</f>
        <v>20</v>
      </c>
      <c r="BB60" s="70">
        <f>MAX('JURADO-1'!Q60,'JURADO-2'!Q60,'JURADO-3'!Q60,'JURADO-4'!Q60,'JURADO-5'!Q60)</f>
        <v>8</v>
      </c>
      <c r="BC60" s="13">
        <f>MIN('JURADO-1'!Q60,'JURADO-2'!Q60,'JURADO-3'!Q60,'JURADO-4'!Q60,'JURADO-5'!Q60)</f>
        <v>5</v>
      </c>
      <c r="BD60" s="12">
        <f>+'JURADO-1'!Q60+'JURADO-2'!Q60+'JURADO-3'!Q60+'JURADO-4'!Q60+'JURADO-5'!Q60-BB60-BC60</f>
        <v>18</v>
      </c>
      <c r="BE60" s="66">
        <f>MAX('JURADO-1'!R60,'JURADO-2'!R60,'JURADO-3'!R60,'JURADO-4'!R60,'JURADO-5'!R60)</f>
        <v>7</v>
      </c>
      <c r="BF60" s="66">
        <f>MIN('JURADO-1'!R60,'JURADO-2'!R60,'JURADO-3'!R60,'JURADO-4'!R60,'JURADO-5'!R60)</f>
        <v>5</v>
      </c>
      <c r="BG60" s="66">
        <f>+'JURADO-1'!R60+'JURADO-2'!R60+'JURADO-3'!R60+'JURADO-4'!R60+'JURADO-5'!R60-BE60-BF60</f>
        <v>17</v>
      </c>
      <c r="BH60" s="66">
        <f t="shared" si="14"/>
        <v>55</v>
      </c>
      <c r="BI60" s="10"/>
      <c r="BJ60" s="7">
        <f>MAX('JURADO-1'!S60,'JURADO-2'!S60,'JURADO-3'!S60,'JURADO-4'!S60,'JURADO-5'!S60)</f>
        <v>7</v>
      </c>
      <c r="BK60" s="13">
        <f>MIN('JURADO-1'!S60,'JURADO-2'!S60,'JURADO-3'!S60,'JURADO-4'!S60,'JURADO-5'!S60)</f>
        <v>6</v>
      </c>
      <c r="BL60" s="9">
        <f>+'JURADO-1'!S60+'JURADO-2'!S60+'JURADO-3'!S60+'JURADO-4'!S60+'JURADO-5'!S60-BJ60-BK60</f>
        <v>19</v>
      </c>
      <c r="BM60" s="10"/>
      <c r="BN60" s="7">
        <f>MAX('JURADO-1'!T60,'JURADO-2'!T60,'JURADO-3'!T60,'JURADO-4'!T60,'JURADO-5'!T60)</f>
        <v>17</v>
      </c>
      <c r="BO60" s="13">
        <f>MIN('JURADO-1'!T60,'JURADO-2'!T60,'JURADO-3'!T60,'JURADO-4'!T60,'JURADO-5'!T60)</f>
        <v>7</v>
      </c>
      <c r="BP60" s="13">
        <f>+'JURADO-1'!T60+'JURADO-2'!T60+'JURADO-3'!T60+'JURADO-4'!T60+'JURADO-5'!T60-BN60-BO60</f>
        <v>36</v>
      </c>
      <c r="BQ60" s="70">
        <f>MAX('JURADO-1'!U60,'JURADO-2'!U60,'JURADO-3'!U60,'JURADO-4'!U60,'JURADO-5'!U60)</f>
        <v>16</v>
      </c>
      <c r="BR60" s="13">
        <f>MIN('JURADO-1'!U60,'JURADO-2'!U60,'JURADO-3'!U60,'JURADO-4'!U60,'JURADO-5'!U60)</f>
        <v>6</v>
      </c>
      <c r="BS60" s="12">
        <f>+'JURADO-1'!U60+'JURADO-2'!U60+'JURADO-3'!U60+'JURADO-4'!U60+'JURADO-5'!U60-BQ60-BR60</f>
        <v>35</v>
      </c>
      <c r="BT60" s="66">
        <f>MAX('JURADO-1'!V60,'JURADO-2'!V60,'JURADO-3'!V60,'JURADO-4'!V60,'JURADO-5'!V60)</f>
        <v>15</v>
      </c>
      <c r="BU60" s="66">
        <f>MIN('JURADO-1'!V60,'JURADO-2'!V60,'JURADO-3'!V60,'JURADO-4'!V60,'JURADO-5'!V60)</f>
        <v>6</v>
      </c>
      <c r="BV60" s="66">
        <f>+'JURADO-1'!V60+'JURADO-2'!V60+'JURADO-3'!V60+'JURADO-4'!V60+'JURADO-5'!V60-BT60-BU60</f>
        <v>29</v>
      </c>
      <c r="BW60" s="66">
        <f t="shared" si="15"/>
        <v>100</v>
      </c>
      <c r="BX60" s="10"/>
      <c r="BY60" s="7">
        <f>MAX('JURADO-1'!W60,'JURADO-2'!W60,'JURADO-3'!W60,'JURADO-4'!W60,'JURADO-5'!W60)</f>
        <v>0</v>
      </c>
      <c r="BZ60" s="13">
        <f>MIN('JURADO-1'!W60,'JURADO-2'!W60,'JURADO-3'!W60,'JURADO-4'!W60,'JURADO-5'!W60)</f>
        <v>0</v>
      </c>
      <c r="CA60" s="8">
        <f>+'JURADO-1'!W60+'JURADO-2'!W60+'JURADO-3'!W60+'JURADO-4'!W60+'JURADO-5'!W60-BY60-BZ60</f>
        <v>0</v>
      </c>
      <c r="CB60" s="10"/>
      <c r="CC60" s="7">
        <f>MAX('JURADO-1'!X60,'JURADO-2'!X60,'JURADO-3'!X60,'JURADO-4'!X60,'JURADO-5'!X60)</f>
        <v>0</v>
      </c>
      <c r="CD60" s="13">
        <f>MIN('JURADO-1'!X60,'JURADO-2'!X60,'JURADO-3'!X60,'JURADO-4'!X60,'JURADO-5'!X60)</f>
        <v>0</v>
      </c>
      <c r="CE60" s="8">
        <f>+'JURADO-1'!X60+'JURADO-2'!X60+'JURADO-3'!X60+'JURADO-4'!X60+'JURADO-5'!X60-CC60-CD60</f>
        <v>0</v>
      </c>
      <c r="CF60" s="10"/>
      <c r="CG60" s="7">
        <f>MAX('JURADO-1'!Y60,'JURADO-2'!Y60,'JURADO-3'!Y60,'JURADO-4'!Y60,'JURADO-5'!Y60)</f>
        <v>16</v>
      </c>
      <c r="CH60" s="13">
        <f>MIN('JURADO-1'!Y60,'JURADO-2'!Y60,'JURADO-3'!Y60,'JURADO-4'!Y60,'JURADO-5'!Y60)</f>
        <v>6</v>
      </c>
      <c r="CI60" s="8">
        <f>+'JURADO-1'!Y60+'JURADO-2'!Y60+'JURADO-3'!Y60+'JURADO-4'!Y60+'JURADO-5'!Y60-CG60-CH60</f>
        <v>43</v>
      </c>
      <c r="CJ60" s="10"/>
      <c r="CK60" s="7">
        <f>MAX('JURADO-1'!Z60,'JURADO-2'!Z60,'JURADO-3'!Z60,'JURADO-4'!Z60,'JURADO-5'!Z60)</f>
        <v>7</v>
      </c>
      <c r="CL60" s="13">
        <f>MIN('JURADO-1'!Z60,'JURADO-2'!Z60,'JURADO-3'!Z60,'JURADO-4'!Z60,'JURADO-5'!Z60)</f>
        <v>5</v>
      </c>
      <c r="CM60" s="8">
        <f>+'JURADO-1'!Z60+'JURADO-2'!Z60+'JURADO-3'!Z60+'JURADO-4'!Z60+'JURADO-5'!Z60-CK60-CL60</f>
        <v>19</v>
      </c>
      <c r="CN60" s="15"/>
      <c r="CO60" s="16"/>
      <c r="CP60" s="100">
        <f t="shared" si="16"/>
        <v>476</v>
      </c>
      <c r="CQ60" s="61">
        <v>42770</v>
      </c>
      <c r="CR60" s="21" t="s">
        <v>48</v>
      </c>
      <c r="CS60" s="66"/>
      <c r="CT60" s="88"/>
      <c r="CU60" s="66">
        <f t="shared" si="17"/>
        <v>0</v>
      </c>
      <c r="CV60" s="66">
        <f t="shared" si="18"/>
        <v>0</v>
      </c>
      <c r="CW60" s="66">
        <f t="shared" si="19"/>
        <v>19</v>
      </c>
    </row>
    <row r="61" spans="1:101" ht="31.5" customHeight="1" hidden="1" thickBot="1">
      <c r="A61" s="86">
        <v>16</v>
      </c>
      <c r="B61" s="53"/>
      <c r="C61" s="70">
        <f>MAX('JURADO-1'!C61,'JURADO-2'!C61,'JURADO-3'!C61,'JURADO-4'!C61,'JURADO-5'!C61)</f>
        <v>0</v>
      </c>
      <c r="D61" s="13">
        <f>MIN('JURADO-1'!C61,'JURADO-2'!C61,'JURADO-3'!C61,'JURADO-4'!C61,'JURADO-5'!C61)</f>
        <v>0</v>
      </c>
      <c r="E61" s="12">
        <f>+'JURADO-1'!C61+'JURADO-2'!C61+'JURADO-3'!C61+'JURADO-4'!C61+'JURADO-5'!C61-C61-D61</f>
        <v>0</v>
      </c>
      <c r="F61" s="70">
        <f>MAX('JURADO-1'!D61,'JURADO-2'!D61,'JURADO-3'!D61,'JURADO-4'!D61,'JURADO-5'!D61)</f>
        <v>0</v>
      </c>
      <c r="G61" s="13">
        <f>MIN('JURADO-1'!D61,'JURADO-2'!D61,'JURADO-3'!D61,'JURADO-4'!D61,'JURADO-5'!D61)</f>
        <v>0</v>
      </c>
      <c r="H61" s="12">
        <f>+'JURADO-1'!D61+'JURADO-2'!D61+'JURADO-3'!D61+'JURADO-4'!D61+'JURADO-5'!D61-F61-G61</f>
        <v>0</v>
      </c>
      <c r="I61" s="66">
        <f>MAX('JURADO-1'!E61,'JURADO-2'!E61,'JURADO-3'!E61,'JURADO-4'!E61,'JURADO-5'!E61)</f>
        <v>0</v>
      </c>
      <c r="J61" s="66">
        <f>MIN('JURADO-1'!E61,'JURADO-2'!E61,'JURADO-3'!E61,'JURADO-4'!E61,'JURADO-5'!E61)</f>
        <v>0</v>
      </c>
      <c r="K61" s="66">
        <f>+'JURADO-1'!E61+'JURADO-2'!E61+'JURADO-3'!E61+'JURADO-4'!E61+'JURADO-5'!E61-I61-J61</f>
        <v>0</v>
      </c>
      <c r="L61" s="66">
        <f t="shared" si="10"/>
        <v>0</v>
      </c>
      <c r="M61" s="14"/>
      <c r="N61" s="7">
        <f>MAX('JURADO-1'!F61,'JURADO-2'!F61,'JURADO-3'!F61,'JURADO-4'!F61,'JURADO-5'!F61)</f>
        <v>0</v>
      </c>
      <c r="O61" s="13">
        <f>MIN('JURADO-1'!F61,'JURADO-2'!F61,'JURADO-3'!F61,'JURADO-4'!F61,'JURADO-5'!F61)</f>
        <v>0</v>
      </c>
      <c r="P61" s="13">
        <f>+'JURADO-1'!F61+'JURADO-2'!F61+'JURADO-3'!F61+'JURADO-4'!F61+'JURADO-5'!F61-N61-O61</f>
        <v>0</v>
      </c>
      <c r="Q61" s="70">
        <f>MAX('JURADO-1'!G61,'JURADO-2'!G61,'JURADO-3'!G61,'JURADO-4'!G61,'JURADO-5'!G61)</f>
        <v>0</v>
      </c>
      <c r="R61" s="13">
        <f>MIN('JURADO-1'!G61,'JURADO-2'!G61,'JURADO-3'!G61,'JURADO-4'!G61,'JURADO-5'!G61)</f>
        <v>0</v>
      </c>
      <c r="S61" s="12">
        <f>+'JURADO-1'!G61+'JURADO-2'!G61+'JURADO-3'!G61+'JURADO-4'!G61+'JURADO-5'!G61-Q61-R61</f>
        <v>0</v>
      </c>
      <c r="T61" s="66">
        <f>MAX('JURADO-1'!H61,'JURADO-2'!H61,'JURADO-3'!H61,'JURADO-4'!H61,'JURADO-5'!H61)</f>
        <v>0</v>
      </c>
      <c r="U61" s="66">
        <f>MIN('JURADO-1'!H61,'JURADO-2'!H61,'JURADO-3'!H61,'JURADO-4'!H61,'JURADO-5'!H61)</f>
        <v>0</v>
      </c>
      <c r="V61" s="66">
        <f>+'JURADO-1'!H61+'JURADO-2'!H61+'JURADO-3'!H61+'JURADO-4'!H61+'JURADO-5'!H61-T61-U61</f>
        <v>0</v>
      </c>
      <c r="W61" s="66">
        <f t="shared" si="11"/>
        <v>0</v>
      </c>
      <c r="X61" s="65"/>
      <c r="Y61" s="7">
        <f>MAX('JURADO-1'!I61,'JURADO-2'!I61,'JURADO-3'!I61,'JURADO-4'!I61,'JURADO-5'!I61)</f>
        <v>0</v>
      </c>
      <c r="Z61" s="13">
        <f>MIN('JURADO-1'!I61,'JURADO-2'!I61,'JURADO-3'!I61,'JURADO-4'!I61,'JURADO-5'!I61)</f>
        <v>0</v>
      </c>
      <c r="AA61" s="13">
        <f>+'JURADO-1'!I61+'JURADO-2'!I61+'JURADO-3'!I61+'JURADO-4'!I61+'JURADO-5'!I61-Y61-Z61</f>
        <v>0</v>
      </c>
      <c r="AB61" s="70">
        <f>MAX('JURADO-1'!J61,'JURADO-2'!J61,'JURADO-3'!J61,'JURADO-4'!J61,'JURADO-5'!J61)</f>
        <v>0</v>
      </c>
      <c r="AC61" s="13">
        <f>MIN('JURADO-1'!J61,'JURADO-2'!J61,'JURADO-3'!J61,'JURADO-4'!J61,'JURADO-5'!J61)</f>
        <v>0</v>
      </c>
      <c r="AD61" s="12">
        <f>+'JURADO-1'!J61+'JURADO-2'!J61+'JURADO-3'!J61+'JURADO-4'!J61+'JURADO-5'!J61-AB61-AC61</f>
        <v>0</v>
      </c>
      <c r="AE61" s="66">
        <f>MAX('JURADO-1'!K61,'JURADO-2'!K61,'JURADO-3'!K61,'JURADO-4'!K61,'JURADO-5'!K61)</f>
        <v>0</v>
      </c>
      <c r="AF61" s="66">
        <f>MIN('JURADO-1'!K61,'JURADO-2'!K61,'JURADO-3'!K61,'JURADO-4'!K61,'JURADO-5'!K61)</f>
        <v>0</v>
      </c>
      <c r="AG61" s="66">
        <f>+'JURADO-1'!K61+'JURADO-2'!K61+'JURADO-3'!K61+'JURADO-4'!K61+'JURADO-5'!K61-AE61-AF61</f>
        <v>0</v>
      </c>
      <c r="AH61" s="66">
        <f t="shared" si="12"/>
        <v>0</v>
      </c>
      <c r="AI61" s="65"/>
      <c r="AJ61" s="7">
        <f>MAX('JURADO-1'!L61,'JURADO-2'!L61,'JURADO-3'!L61,'JURADO-4'!L61,'JURADO-5'!L61)</f>
        <v>0</v>
      </c>
      <c r="AK61" s="13">
        <f>MIN('JURADO-1'!L61,'JURADO-2'!L61,'JURADO-3'!L61,'JURADO-4'!L61,'JURADO-5'!L61)</f>
        <v>0</v>
      </c>
      <c r="AL61" s="13">
        <f>+'JURADO-1'!L61+'JURADO-2'!L61+'JURADO-3'!L61+'JURADO-4'!L61+'JURADO-5'!L61-AJ61-AK61</f>
        <v>0</v>
      </c>
      <c r="AM61" s="70">
        <f>MAX('JURADO-1'!M61,'JURADO-2'!M61,'JURADO-3'!M61,'JURADO-4'!M61,'JURADO-5'!M61)</f>
        <v>0</v>
      </c>
      <c r="AN61" s="13">
        <f>MIN('JURADO-1'!M61,'JURADO-2'!M61,'JURADO-3'!M61,'JURADO-4'!M61,'JURADO-5'!M61)</f>
        <v>0</v>
      </c>
      <c r="AO61" s="12">
        <f>+'JURADO-1'!M61+'JURADO-2'!M61+'JURADO-3'!M61+'JURADO-4'!M61+'JURADO-5'!M61-AM61-AN61</f>
        <v>0</v>
      </c>
      <c r="AP61" s="66">
        <f>MAX('JURADO-1'!N61,'JURADO-2'!N61,'JURADO-3'!N61,'JURADO-4'!N61,'JURADO-5'!N61)</f>
        <v>0</v>
      </c>
      <c r="AQ61" s="66">
        <f>MIN('JURADO-1'!N61,'JURADO-2'!N61,'JURADO-3'!N61,'JURADO-4'!N61,'JURADO-5'!N61)</f>
        <v>0</v>
      </c>
      <c r="AR61" s="66">
        <f>+'JURADO-1'!N61+'JURADO-2'!N61+'JURADO-3'!N61+'JURADO-4'!N61+'JURADO-5'!N61-AP61-AQ61</f>
        <v>0</v>
      </c>
      <c r="AS61" s="66">
        <f t="shared" si="13"/>
        <v>0</v>
      </c>
      <c r="AT61" s="10"/>
      <c r="AU61" s="7">
        <f>MAX('JURADO-1'!O61,'JURADO-2'!O61,'JURADO-3'!O61,'JURADO-4'!O61,'JURADO-5'!O61)</f>
        <v>0</v>
      </c>
      <c r="AV61" s="13">
        <f>MIN('JURADO-1'!O61,'JURADO-2'!O61,'JURADO-3'!O61,'JURADO-4'!O61,'JURADO-5'!O61)</f>
        <v>0</v>
      </c>
      <c r="AW61" s="9">
        <f>+'JURADO-1'!O61+'JURADO-2'!O61+'JURADO-3'!O61+'JURADO-4'!O61+'JURADO-5'!O61-AU61-AV61</f>
        <v>0</v>
      </c>
      <c r="AX61" s="10"/>
      <c r="AY61" s="7">
        <f>MAX('JURADO-1'!P61,'JURADO-2'!P61,'JURADO-3'!P61,'JURADO-4'!P61,'JURADO-5'!P61)</f>
        <v>0</v>
      </c>
      <c r="AZ61" s="13">
        <f>MIN('JURADO-1'!P61,'JURADO-2'!P61,'JURADO-3'!P61,'JURADO-4'!P61,'JURADO-5'!P61)</f>
        <v>0</v>
      </c>
      <c r="BA61" s="13">
        <f>+'JURADO-1'!P61+'JURADO-2'!P61+'JURADO-3'!P61+'JURADO-4'!P61+'JURADO-5'!P61-AY61-AZ61</f>
        <v>0</v>
      </c>
      <c r="BB61" s="70">
        <f>MAX('JURADO-1'!Q61,'JURADO-2'!Q61,'JURADO-3'!Q61,'JURADO-4'!Q61,'JURADO-5'!Q61)</f>
        <v>0</v>
      </c>
      <c r="BC61" s="13">
        <f>MIN('JURADO-1'!Q61,'JURADO-2'!Q61,'JURADO-3'!Q61,'JURADO-4'!Q61,'JURADO-5'!Q61)</f>
        <v>0</v>
      </c>
      <c r="BD61" s="12">
        <f>+'JURADO-1'!Q61+'JURADO-2'!Q61+'JURADO-3'!Q61+'JURADO-4'!Q61+'JURADO-5'!Q61-BB61-BC61</f>
        <v>0</v>
      </c>
      <c r="BE61" s="66">
        <f>MAX('JURADO-1'!R61,'JURADO-2'!R61,'JURADO-3'!R61,'JURADO-4'!R61,'JURADO-5'!R61)</f>
        <v>0</v>
      </c>
      <c r="BF61" s="66">
        <f>MIN('JURADO-1'!R61,'JURADO-2'!R61,'JURADO-3'!R61,'JURADO-4'!R61,'JURADO-5'!R61)</f>
        <v>0</v>
      </c>
      <c r="BG61" s="66">
        <f>+'JURADO-1'!R61+'JURADO-2'!R61+'JURADO-3'!R61+'JURADO-4'!R61+'JURADO-5'!R61-BE61-BF61</f>
        <v>0</v>
      </c>
      <c r="BH61" s="66">
        <f t="shared" si="14"/>
        <v>0</v>
      </c>
      <c r="BI61" s="10"/>
      <c r="BJ61" s="7">
        <f>MAX('JURADO-1'!S61,'JURADO-2'!S61,'JURADO-3'!S61,'JURADO-4'!S61,'JURADO-5'!S61)</f>
        <v>0</v>
      </c>
      <c r="BK61" s="13">
        <f>MIN('JURADO-1'!S61,'JURADO-2'!S61,'JURADO-3'!S61,'JURADO-4'!S61,'JURADO-5'!S61)</f>
        <v>0</v>
      </c>
      <c r="BL61" s="9">
        <f>+'JURADO-1'!S61+'JURADO-2'!S61+'JURADO-3'!S61+'JURADO-4'!S61+'JURADO-5'!S61-BJ61-BK61</f>
        <v>0</v>
      </c>
      <c r="BM61" s="10"/>
      <c r="BN61" s="7">
        <f>MAX('JURADO-1'!T61,'JURADO-2'!T61,'JURADO-3'!T61,'JURADO-4'!T61,'JURADO-5'!T61)</f>
        <v>0</v>
      </c>
      <c r="BO61" s="13">
        <f>MIN('JURADO-1'!T61,'JURADO-2'!T61,'JURADO-3'!T61,'JURADO-4'!T61,'JURADO-5'!T61)</f>
        <v>0</v>
      </c>
      <c r="BP61" s="13">
        <f>+'JURADO-1'!T61+'JURADO-2'!T61+'JURADO-3'!T61+'JURADO-4'!T61+'JURADO-5'!T61-BN61-BO61</f>
        <v>0</v>
      </c>
      <c r="BQ61" s="70">
        <f>MAX('JURADO-1'!U61,'JURADO-2'!U61,'JURADO-3'!U61,'JURADO-4'!U61,'JURADO-5'!U61)</f>
        <v>0</v>
      </c>
      <c r="BR61" s="13">
        <f>MIN('JURADO-1'!U61,'JURADO-2'!U61,'JURADO-3'!U61,'JURADO-4'!U61,'JURADO-5'!U61)</f>
        <v>0</v>
      </c>
      <c r="BS61" s="12">
        <f>+'JURADO-1'!U61+'JURADO-2'!U61+'JURADO-3'!U61+'JURADO-4'!U61+'JURADO-5'!U61-BQ61-BR61</f>
        <v>0</v>
      </c>
      <c r="BT61" s="66">
        <f>MAX('JURADO-1'!V61,'JURADO-2'!V61,'JURADO-3'!V61,'JURADO-4'!V61,'JURADO-5'!V61)</f>
        <v>0</v>
      </c>
      <c r="BU61" s="66">
        <f>MIN('JURADO-1'!V61,'JURADO-2'!V61,'JURADO-3'!V61,'JURADO-4'!V61,'JURADO-5'!V61)</f>
        <v>0</v>
      </c>
      <c r="BV61" s="66">
        <f>+'JURADO-1'!V61+'JURADO-2'!V61+'JURADO-3'!V61+'JURADO-4'!V61+'JURADO-5'!V61-BT61-BU61</f>
        <v>0</v>
      </c>
      <c r="BW61" s="66">
        <f t="shared" si="15"/>
        <v>0</v>
      </c>
      <c r="BX61" s="10"/>
      <c r="BY61" s="7">
        <f>MAX('JURADO-1'!W61,'JURADO-2'!W61,'JURADO-3'!W61,'JURADO-4'!W61,'JURADO-5'!W61)</f>
        <v>0</v>
      </c>
      <c r="BZ61" s="13">
        <f>MIN('JURADO-1'!W61,'JURADO-2'!W61,'JURADO-3'!W61,'JURADO-4'!W61,'JURADO-5'!W61)</f>
        <v>0</v>
      </c>
      <c r="CA61" s="8">
        <f>+'JURADO-1'!W61+'JURADO-2'!W61+'JURADO-3'!W61+'JURADO-4'!W61+'JURADO-5'!W61-BY61-BZ61</f>
        <v>0</v>
      </c>
      <c r="CB61" s="10"/>
      <c r="CC61" s="7">
        <f>MAX('JURADO-1'!X61,'JURADO-2'!X61,'JURADO-3'!X61,'JURADO-4'!X61,'JURADO-5'!X61)</f>
        <v>0</v>
      </c>
      <c r="CD61" s="13">
        <f>MIN('JURADO-1'!X61,'JURADO-2'!X61,'JURADO-3'!X61,'JURADO-4'!X61,'JURADO-5'!X61)</f>
        <v>0</v>
      </c>
      <c r="CE61" s="8">
        <f>+'JURADO-1'!X61+'JURADO-2'!X61+'JURADO-3'!X61+'JURADO-4'!X61+'JURADO-5'!X61-CC61-CD61</f>
        <v>0</v>
      </c>
      <c r="CF61" s="10"/>
      <c r="CG61" s="7">
        <f>MAX('JURADO-1'!Y61,'JURADO-2'!Y61,'JURADO-3'!Y61,'JURADO-4'!Y61,'JURADO-5'!Y61)</f>
        <v>0</v>
      </c>
      <c r="CH61" s="13">
        <f>MIN('JURADO-1'!Y61,'JURADO-2'!Y61,'JURADO-3'!Y61,'JURADO-4'!Y61,'JURADO-5'!Y61)</f>
        <v>0</v>
      </c>
      <c r="CI61" s="8">
        <f>+'JURADO-1'!Y61+'JURADO-2'!Y61+'JURADO-3'!Y61+'JURADO-4'!Y61+'JURADO-5'!Y61-CG61-CH61</f>
        <v>0</v>
      </c>
      <c r="CJ61" s="10"/>
      <c r="CK61" s="7">
        <f>MAX('JURADO-1'!Z61,'JURADO-2'!Z61,'JURADO-3'!Z61,'JURADO-4'!Z61,'JURADO-5'!Z61)</f>
        <v>0</v>
      </c>
      <c r="CL61" s="13">
        <f>MIN('JURADO-1'!Z61,'JURADO-2'!Z61,'JURADO-3'!Z61,'JURADO-4'!Z61,'JURADO-5'!Z61)</f>
        <v>0</v>
      </c>
      <c r="CM61" s="8">
        <f>+'JURADO-1'!Z61+'JURADO-2'!Z61+'JURADO-3'!Z61+'JURADO-4'!Z61+'JURADO-5'!Z61-CK61-CL61</f>
        <v>0</v>
      </c>
      <c r="CN61" s="15"/>
      <c r="CO61" s="16"/>
      <c r="CP61" s="100">
        <f t="shared" si="16"/>
        <v>0</v>
      </c>
      <c r="CQ61" s="60"/>
      <c r="CR61" s="20"/>
      <c r="CS61" s="66"/>
      <c r="CT61" s="88"/>
      <c r="CU61" s="66">
        <f t="shared" si="17"/>
        <v>0</v>
      </c>
      <c r="CV61" s="66">
        <f t="shared" si="18"/>
        <v>0</v>
      </c>
      <c r="CW61" s="66">
        <f t="shared" si="19"/>
        <v>0</v>
      </c>
    </row>
    <row r="62" spans="1:101" ht="31.5" customHeight="1" hidden="1" thickBot="1">
      <c r="A62" s="85">
        <v>17</v>
      </c>
      <c r="B62" s="53"/>
      <c r="C62" s="70">
        <f>MAX('JURADO-1'!C62,'JURADO-2'!C62,'JURADO-3'!C62,'JURADO-4'!C62,'JURADO-5'!C62)</f>
        <v>0</v>
      </c>
      <c r="D62" s="13">
        <f>MIN('JURADO-1'!C62,'JURADO-2'!C62,'JURADO-3'!C62,'JURADO-4'!C62,'JURADO-5'!C62)</f>
        <v>0</v>
      </c>
      <c r="E62" s="12">
        <f>+'JURADO-1'!C62+'JURADO-2'!C62+'JURADO-3'!C62+'JURADO-4'!C62+'JURADO-5'!C62-C62-D62</f>
        <v>0</v>
      </c>
      <c r="F62" s="70">
        <f>MAX('JURADO-1'!D62,'JURADO-2'!D62,'JURADO-3'!D62,'JURADO-4'!D62,'JURADO-5'!D62)</f>
        <v>0</v>
      </c>
      <c r="G62" s="13">
        <f>MIN('JURADO-1'!D62,'JURADO-2'!D62,'JURADO-3'!D62,'JURADO-4'!D62,'JURADO-5'!D62)</f>
        <v>0</v>
      </c>
      <c r="H62" s="12">
        <f>+'JURADO-1'!D62+'JURADO-2'!D62+'JURADO-3'!D62+'JURADO-4'!D62+'JURADO-5'!D62-F62-G62</f>
        <v>0</v>
      </c>
      <c r="I62" s="66">
        <f>MAX('JURADO-1'!E62,'JURADO-2'!E62,'JURADO-3'!E62,'JURADO-4'!E62,'JURADO-5'!E62)</f>
        <v>0</v>
      </c>
      <c r="J62" s="66">
        <f>MIN('JURADO-1'!E62,'JURADO-2'!E62,'JURADO-3'!E62,'JURADO-4'!E62,'JURADO-5'!E62)</f>
        <v>0</v>
      </c>
      <c r="K62" s="66">
        <f>+'JURADO-1'!E62+'JURADO-2'!E62+'JURADO-3'!E62+'JURADO-4'!E62+'JURADO-5'!E62-I62-J62</f>
        <v>0</v>
      </c>
      <c r="L62" s="66">
        <f t="shared" si="10"/>
        <v>0</v>
      </c>
      <c r="M62" s="14"/>
      <c r="N62" s="7">
        <f>MAX('JURADO-1'!F62,'JURADO-2'!F62,'JURADO-3'!F62,'JURADO-4'!F62,'JURADO-5'!F62)</f>
        <v>0</v>
      </c>
      <c r="O62" s="13">
        <f>MIN('JURADO-1'!F62,'JURADO-2'!F62,'JURADO-3'!F62,'JURADO-4'!F62,'JURADO-5'!F62)</f>
        <v>0</v>
      </c>
      <c r="P62" s="13">
        <f>+'JURADO-1'!F62+'JURADO-2'!F62+'JURADO-3'!F62+'JURADO-4'!F62+'JURADO-5'!F62-N62-O62</f>
        <v>0</v>
      </c>
      <c r="Q62" s="70">
        <f>MAX('JURADO-1'!G62,'JURADO-2'!G62,'JURADO-3'!G62,'JURADO-4'!G62,'JURADO-5'!G62)</f>
        <v>0</v>
      </c>
      <c r="R62" s="13">
        <f>MIN('JURADO-1'!G62,'JURADO-2'!G62,'JURADO-3'!G62,'JURADO-4'!G62,'JURADO-5'!G62)</f>
        <v>0</v>
      </c>
      <c r="S62" s="12">
        <f>+'JURADO-1'!G62+'JURADO-2'!G62+'JURADO-3'!G62+'JURADO-4'!G62+'JURADO-5'!G62-Q62-R62</f>
        <v>0</v>
      </c>
      <c r="T62" s="66">
        <f>MAX('JURADO-1'!H62,'JURADO-2'!H62,'JURADO-3'!H62,'JURADO-4'!H62,'JURADO-5'!H62)</f>
        <v>0</v>
      </c>
      <c r="U62" s="66">
        <f>MIN('JURADO-1'!H62,'JURADO-2'!H62,'JURADO-3'!H62,'JURADO-4'!H62,'JURADO-5'!H62)</f>
        <v>0</v>
      </c>
      <c r="V62" s="66">
        <f>+'JURADO-1'!H62+'JURADO-2'!H62+'JURADO-3'!H62+'JURADO-4'!H62+'JURADO-5'!H62-T62-U62</f>
        <v>0</v>
      </c>
      <c r="W62" s="66">
        <f t="shared" si="11"/>
        <v>0</v>
      </c>
      <c r="X62" s="65"/>
      <c r="Y62" s="7">
        <f>MAX('JURADO-1'!I62,'JURADO-2'!I62,'JURADO-3'!I62,'JURADO-4'!I62,'JURADO-5'!I62)</f>
        <v>0</v>
      </c>
      <c r="Z62" s="13">
        <f>MIN('JURADO-1'!I62,'JURADO-2'!I62,'JURADO-3'!I62,'JURADO-4'!I62,'JURADO-5'!I62)</f>
        <v>0</v>
      </c>
      <c r="AA62" s="13">
        <f>+'JURADO-1'!I62+'JURADO-2'!I62+'JURADO-3'!I62+'JURADO-4'!I62+'JURADO-5'!I62-Y62-Z62</f>
        <v>0</v>
      </c>
      <c r="AB62" s="70">
        <f>MAX('JURADO-1'!J62,'JURADO-2'!J62,'JURADO-3'!J62,'JURADO-4'!J62,'JURADO-5'!J62)</f>
        <v>0</v>
      </c>
      <c r="AC62" s="13">
        <f>MIN('JURADO-1'!J62,'JURADO-2'!J62,'JURADO-3'!J62,'JURADO-4'!J62,'JURADO-5'!J62)</f>
        <v>0</v>
      </c>
      <c r="AD62" s="12">
        <f>+'JURADO-1'!J62+'JURADO-2'!J62+'JURADO-3'!J62+'JURADO-4'!J62+'JURADO-5'!J62-AB62-AC62</f>
        <v>0</v>
      </c>
      <c r="AE62" s="66">
        <f>MAX('JURADO-1'!K62,'JURADO-2'!K62,'JURADO-3'!K62,'JURADO-4'!K62,'JURADO-5'!K62)</f>
        <v>0</v>
      </c>
      <c r="AF62" s="66">
        <f>MIN('JURADO-1'!K62,'JURADO-2'!K62,'JURADO-3'!K62,'JURADO-4'!K62,'JURADO-5'!K62)</f>
        <v>0</v>
      </c>
      <c r="AG62" s="66">
        <f>+'JURADO-1'!K62+'JURADO-2'!K62+'JURADO-3'!K62+'JURADO-4'!K62+'JURADO-5'!K62-AE62-AF62</f>
        <v>0</v>
      </c>
      <c r="AH62" s="66">
        <f t="shared" si="12"/>
        <v>0</v>
      </c>
      <c r="AI62" s="65"/>
      <c r="AJ62" s="7">
        <f>MAX('JURADO-1'!L62,'JURADO-2'!L62,'JURADO-3'!L62,'JURADO-4'!L62,'JURADO-5'!L62)</f>
        <v>0</v>
      </c>
      <c r="AK62" s="13">
        <f>MIN('JURADO-1'!L62,'JURADO-2'!L62,'JURADO-3'!L62,'JURADO-4'!L62,'JURADO-5'!L62)</f>
        <v>0</v>
      </c>
      <c r="AL62" s="13">
        <f>+'JURADO-1'!L62+'JURADO-2'!L62+'JURADO-3'!L62+'JURADO-4'!L62+'JURADO-5'!L62-AJ62-AK62</f>
        <v>0</v>
      </c>
      <c r="AM62" s="70">
        <f>MAX('JURADO-1'!M62,'JURADO-2'!M62,'JURADO-3'!M62,'JURADO-4'!M62,'JURADO-5'!M62)</f>
        <v>0</v>
      </c>
      <c r="AN62" s="13">
        <f>MIN('JURADO-1'!M62,'JURADO-2'!M62,'JURADO-3'!M62,'JURADO-4'!M62,'JURADO-5'!M62)</f>
        <v>0</v>
      </c>
      <c r="AO62" s="12">
        <f>+'JURADO-1'!M62+'JURADO-2'!M62+'JURADO-3'!M62+'JURADO-4'!M62+'JURADO-5'!M62-AM62-AN62</f>
        <v>0</v>
      </c>
      <c r="AP62" s="66">
        <f>MAX('JURADO-1'!N62,'JURADO-2'!N62,'JURADO-3'!N62,'JURADO-4'!N62,'JURADO-5'!N62)</f>
        <v>0</v>
      </c>
      <c r="AQ62" s="66">
        <f>MIN('JURADO-1'!N62,'JURADO-2'!N62,'JURADO-3'!N62,'JURADO-4'!N62,'JURADO-5'!N62)</f>
        <v>0</v>
      </c>
      <c r="AR62" s="66">
        <f>+'JURADO-1'!N62+'JURADO-2'!N62+'JURADO-3'!N62+'JURADO-4'!N62+'JURADO-5'!N62-AP62-AQ62</f>
        <v>0</v>
      </c>
      <c r="AS62" s="66">
        <f t="shared" si="13"/>
        <v>0</v>
      </c>
      <c r="AT62" s="10"/>
      <c r="AU62" s="7">
        <f>MAX('JURADO-1'!O62,'JURADO-2'!O62,'JURADO-3'!O62,'JURADO-4'!O62,'JURADO-5'!O62)</f>
        <v>0</v>
      </c>
      <c r="AV62" s="13">
        <f>MIN('JURADO-1'!O62,'JURADO-2'!O62,'JURADO-3'!O62,'JURADO-4'!O62,'JURADO-5'!O62)</f>
        <v>0</v>
      </c>
      <c r="AW62" s="9">
        <f>+'JURADO-1'!O62+'JURADO-2'!O62+'JURADO-3'!O62+'JURADO-4'!O62+'JURADO-5'!O62-AU62-AV62</f>
        <v>0</v>
      </c>
      <c r="AX62" s="10"/>
      <c r="AY62" s="7">
        <f>MAX('JURADO-1'!P62,'JURADO-2'!P62,'JURADO-3'!P62,'JURADO-4'!P62,'JURADO-5'!P62)</f>
        <v>0</v>
      </c>
      <c r="AZ62" s="13">
        <f>MIN('JURADO-1'!P62,'JURADO-2'!P62,'JURADO-3'!P62,'JURADO-4'!P62,'JURADO-5'!P62)</f>
        <v>0</v>
      </c>
      <c r="BA62" s="13">
        <f>+'JURADO-1'!P62+'JURADO-2'!P62+'JURADO-3'!P62+'JURADO-4'!P62+'JURADO-5'!P62-AY62-AZ62</f>
        <v>0</v>
      </c>
      <c r="BB62" s="70">
        <f>MAX('JURADO-1'!Q62,'JURADO-2'!Q62,'JURADO-3'!Q62,'JURADO-4'!Q62,'JURADO-5'!Q62)</f>
        <v>0</v>
      </c>
      <c r="BC62" s="13">
        <f>MIN('JURADO-1'!Q62,'JURADO-2'!Q62,'JURADO-3'!Q62,'JURADO-4'!Q62,'JURADO-5'!Q62)</f>
        <v>0</v>
      </c>
      <c r="BD62" s="12">
        <f>+'JURADO-1'!Q62+'JURADO-2'!Q62+'JURADO-3'!Q62+'JURADO-4'!Q62+'JURADO-5'!Q62-BB62-BC62</f>
        <v>0</v>
      </c>
      <c r="BE62" s="66">
        <f>MAX('JURADO-1'!R62,'JURADO-2'!R62,'JURADO-3'!R62,'JURADO-4'!R62,'JURADO-5'!R62)</f>
        <v>0</v>
      </c>
      <c r="BF62" s="66">
        <f>MIN('JURADO-1'!R62,'JURADO-2'!R62,'JURADO-3'!R62,'JURADO-4'!R62,'JURADO-5'!R62)</f>
        <v>0</v>
      </c>
      <c r="BG62" s="66">
        <f>+'JURADO-1'!R62+'JURADO-2'!R62+'JURADO-3'!R62+'JURADO-4'!R62+'JURADO-5'!R62-BE62-BF62</f>
        <v>0</v>
      </c>
      <c r="BH62" s="66">
        <f t="shared" si="14"/>
        <v>0</v>
      </c>
      <c r="BI62" s="10"/>
      <c r="BJ62" s="7">
        <f>MAX('JURADO-1'!S62,'JURADO-2'!S62,'JURADO-3'!S62,'JURADO-4'!S62,'JURADO-5'!S62)</f>
        <v>0</v>
      </c>
      <c r="BK62" s="13">
        <f>MIN('JURADO-1'!S62,'JURADO-2'!S62,'JURADO-3'!S62,'JURADO-4'!S62,'JURADO-5'!S62)</f>
        <v>0</v>
      </c>
      <c r="BL62" s="9">
        <f>+'JURADO-1'!S62+'JURADO-2'!S62+'JURADO-3'!S62+'JURADO-4'!S62+'JURADO-5'!S62-BJ62-BK62</f>
        <v>0</v>
      </c>
      <c r="BM62" s="10"/>
      <c r="BN62" s="7">
        <f>MAX('JURADO-1'!T62,'JURADO-2'!T62,'JURADO-3'!T62,'JURADO-4'!T62,'JURADO-5'!T62)</f>
        <v>0</v>
      </c>
      <c r="BO62" s="13">
        <f>MIN('JURADO-1'!T62,'JURADO-2'!T62,'JURADO-3'!T62,'JURADO-4'!T62,'JURADO-5'!T62)</f>
        <v>0</v>
      </c>
      <c r="BP62" s="13">
        <f>+'JURADO-1'!T62+'JURADO-2'!T62+'JURADO-3'!T62+'JURADO-4'!T62+'JURADO-5'!T62-BN62-BO62</f>
        <v>0</v>
      </c>
      <c r="BQ62" s="70">
        <f>MAX('JURADO-1'!U62,'JURADO-2'!U62,'JURADO-3'!U62,'JURADO-4'!U62,'JURADO-5'!U62)</f>
        <v>0</v>
      </c>
      <c r="BR62" s="13">
        <f>MIN('JURADO-1'!U62,'JURADO-2'!U62,'JURADO-3'!U62,'JURADO-4'!U62,'JURADO-5'!U62)</f>
        <v>0</v>
      </c>
      <c r="BS62" s="12">
        <f>+'JURADO-1'!U62+'JURADO-2'!U62+'JURADO-3'!U62+'JURADO-4'!U62+'JURADO-5'!U62-BQ62-BR62</f>
        <v>0</v>
      </c>
      <c r="BT62" s="66">
        <f>MAX('JURADO-1'!V62,'JURADO-2'!V62,'JURADO-3'!V62,'JURADO-4'!V62,'JURADO-5'!V62)</f>
        <v>0</v>
      </c>
      <c r="BU62" s="66">
        <f>MIN('JURADO-1'!V62,'JURADO-2'!V62,'JURADO-3'!V62,'JURADO-4'!V62,'JURADO-5'!V62)</f>
        <v>0</v>
      </c>
      <c r="BV62" s="66">
        <f>+'JURADO-1'!V62+'JURADO-2'!V62+'JURADO-3'!V62+'JURADO-4'!V62+'JURADO-5'!V62-BT62-BU62</f>
        <v>0</v>
      </c>
      <c r="BW62" s="66">
        <f t="shared" si="15"/>
        <v>0</v>
      </c>
      <c r="BX62" s="10"/>
      <c r="BY62" s="7">
        <f>MAX('JURADO-1'!W62,'JURADO-2'!W62,'JURADO-3'!W62,'JURADO-4'!W62,'JURADO-5'!W62)</f>
        <v>0</v>
      </c>
      <c r="BZ62" s="13">
        <f>MIN('JURADO-1'!W62,'JURADO-2'!W62,'JURADO-3'!W62,'JURADO-4'!W62,'JURADO-5'!W62)</f>
        <v>0</v>
      </c>
      <c r="CA62" s="8">
        <f>+'JURADO-1'!W62+'JURADO-2'!W62+'JURADO-3'!W62+'JURADO-4'!W62+'JURADO-5'!W62-BY62-BZ62</f>
        <v>0</v>
      </c>
      <c r="CB62" s="10"/>
      <c r="CC62" s="7">
        <f>MAX('JURADO-1'!X62,'JURADO-2'!X62,'JURADO-3'!X62,'JURADO-4'!X62,'JURADO-5'!X62)</f>
        <v>0</v>
      </c>
      <c r="CD62" s="13">
        <f>MIN('JURADO-1'!X62,'JURADO-2'!X62,'JURADO-3'!X62,'JURADO-4'!X62,'JURADO-5'!X62)</f>
        <v>0</v>
      </c>
      <c r="CE62" s="8">
        <f>+'JURADO-1'!X62+'JURADO-2'!X62+'JURADO-3'!X62+'JURADO-4'!X62+'JURADO-5'!X62-CC62-CD62</f>
        <v>0</v>
      </c>
      <c r="CF62" s="10"/>
      <c r="CG62" s="7">
        <f>MAX('JURADO-1'!Y62,'JURADO-2'!Y62,'JURADO-3'!Y62,'JURADO-4'!Y62,'JURADO-5'!Y62)</f>
        <v>0</v>
      </c>
      <c r="CH62" s="13">
        <f>MIN('JURADO-1'!Y62,'JURADO-2'!Y62,'JURADO-3'!Y62,'JURADO-4'!Y62,'JURADO-5'!Y62)</f>
        <v>0</v>
      </c>
      <c r="CI62" s="8">
        <f>+'JURADO-1'!Y62+'JURADO-2'!Y62+'JURADO-3'!Y62+'JURADO-4'!Y62+'JURADO-5'!Y62-CG62-CH62</f>
        <v>0</v>
      </c>
      <c r="CJ62" s="10"/>
      <c r="CK62" s="7">
        <f>MAX('JURADO-1'!Z62,'JURADO-2'!Z62,'JURADO-3'!Z62,'JURADO-4'!Z62,'JURADO-5'!Z62)</f>
        <v>0</v>
      </c>
      <c r="CL62" s="13">
        <f>MIN('JURADO-1'!Z62,'JURADO-2'!Z62,'JURADO-3'!Z62,'JURADO-4'!Z62,'JURADO-5'!Z62)</f>
        <v>0</v>
      </c>
      <c r="CM62" s="8">
        <f>+'JURADO-1'!Z62+'JURADO-2'!Z62+'JURADO-3'!Z62+'JURADO-4'!Z62+'JURADO-5'!Z62-CK62-CL62</f>
        <v>0</v>
      </c>
      <c r="CN62" s="15"/>
      <c r="CO62" s="16"/>
      <c r="CP62" s="100">
        <f t="shared" si="16"/>
        <v>0</v>
      </c>
      <c r="CQ62" s="60"/>
      <c r="CR62" s="20"/>
      <c r="CS62" s="66"/>
      <c r="CT62" s="88"/>
      <c r="CU62" s="66">
        <f t="shared" si="17"/>
        <v>0</v>
      </c>
      <c r="CV62" s="66">
        <f t="shared" si="18"/>
        <v>0</v>
      </c>
      <c r="CW62" s="66">
        <f t="shared" si="19"/>
        <v>0</v>
      </c>
    </row>
    <row r="63" spans="1:101" ht="31.5" customHeight="1" hidden="1" thickBot="1">
      <c r="A63" s="86">
        <v>18</v>
      </c>
      <c r="B63" s="53"/>
      <c r="C63" s="70">
        <f>MAX('JURADO-1'!C63,'JURADO-2'!C63,'JURADO-3'!C63,'JURADO-4'!C63,'JURADO-5'!C63)</f>
        <v>0</v>
      </c>
      <c r="D63" s="13">
        <f>MIN('JURADO-1'!C63,'JURADO-2'!C63,'JURADO-3'!C63,'JURADO-4'!C63,'JURADO-5'!C63)</f>
        <v>0</v>
      </c>
      <c r="E63" s="12">
        <f>+'JURADO-1'!C63+'JURADO-2'!C63+'JURADO-3'!C63+'JURADO-4'!C63+'JURADO-5'!C63-C63-D63</f>
        <v>0</v>
      </c>
      <c r="F63" s="70">
        <f>MAX('JURADO-1'!D63,'JURADO-2'!D63,'JURADO-3'!D63,'JURADO-4'!D63,'JURADO-5'!D63)</f>
        <v>0</v>
      </c>
      <c r="G63" s="13">
        <f>MIN('JURADO-1'!D63,'JURADO-2'!D63,'JURADO-3'!D63,'JURADO-4'!D63,'JURADO-5'!D63)</f>
        <v>0</v>
      </c>
      <c r="H63" s="12">
        <f>+'JURADO-1'!D63+'JURADO-2'!D63+'JURADO-3'!D63+'JURADO-4'!D63+'JURADO-5'!D63-F63-G63</f>
        <v>0</v>
      </c>
      <c r="I63" s="66">
        <f>MAX('JURADO-1'!E63,'JURADO-2'!E63,'JURADO-3'!E63,'JURADO-4'!E63,'JURADO-5'!E63)</f>
        <v>0</v>
      </c>
      <c r="J63" s="66">
        <f>MIN('JURADO-1'!E63,'JURADO-2'!E63,'JURADO-3'!E63,'JURADO-4'!E63,'JURADO-5'!E63)</f>
        <v>0</v>
      </c>
      <c r="K63" s="66">
        <f>+'JURADO-1'!E63+'JURADO-2'!E63+'JURADO-3'!E63+'JURADO-4'!E63+'JURADO-5'!E63-I63-J63</f>
        <v>0</v>
      </c>
      <c r="L63" s="66">
        <f t="shared" si="10"/>
        <v>0</v>
      </c>
      <c r="M63" s="14"/>
      <c r="N63" s="7">
        <f>MAX('JURADO-1'!F63,'JURADO-2'!F63,'JURADO-3'!F63,'JURADO-4'!F63,'JURADO-5'!F63)</f>
        <v>0</v>
      </c>
      <c r="O63" s="13">
        <f>MIN('JURADO-1'!F63,'JURADO-2'!F63,'JURADO-3'!F63,'JURADO-4'!F63,'JURADO-5'!F63)</f>
        <v>0</v>
      </c>
      <c r="P63" s="13">
        <f>+'JURADO-1'!F63+'JURADO-2'!F63+'JURADO-3'!F63+'JURADO-4'!F63+'JURADO-5'!F63-N63-O63</f>
        <v>0</v>
      </c>
      <c r="Q63" s="70">
        <f>MAX('JURADO-1'!G63,'JURADO-2'!G63,'JURADO-3'!G63,'JURADO-4'!G63,'JURADO-5'!G63)</f>
        <v>0</v>
      </c>
      <c r="R63" s="13">
        <f>MIN('JURADO-1'!G63,'JURADO-2'!G63,'JURADO-3'!G63,'JURADO-4'!G63,'JURADO-5'!G63)</f>
        <v>0</v>
      </c>
      <c r="S63" s="12">
        <f>+'JURADO-1'!G63+'JURADO-2'!G63+'JURADO-3'!G63+'JURADO-4'!G63+'JURADO-5'!G63-Q63-R63</f>
        <v>0</v>
      </c>
      <c r="T63" s="66">
        <f>MAX('JURADO-1'!H63,'JURADO-2'!H63,'JURADO-3'!H63,'JURADO-4'!H63,'JURADO-5'!H63)</f>
        <v>0</v>
      </c>
      <c r="U63" s="66">
        <f>MIN('JURADO-1'!H63,'JURADO-2'!H63,'JURADO-3'!H63,'JURADO-4'!H63,'JURADO-5'!H63)</f>
        <v>0</v>
      </c>
      <c r="V63" s="66">
        <f>+'JURADO-1'!H63+'JURADO-2'!H63+'JURADO-3'!H63+'JURADO-4'!H63+'JURADO-5'!H63-T63-U63</f>
        <v>0</v>
      </c>
      <c r="W63" s="66">
        <f t="shared" si="11"/>
        <v>0</v>
      </c>
      <c r="X63" s="65"/>
      <c r="Y63" s="7">
        <f>MAX('JURADO-1'!I63,'JURADO-2'!I63,'JURADO-3'!I63,'JURADO-4'!I63,'JURADO-5'!I63)</f>
        <v>0</v>
      </c>
      <c r="Z63" s="13">
        <f>MIN('JURADO-1'!I63,'JURADO-2'!I63,'JURADO-3'!I63,'JURADO-4'!I63,'JURADO-5'!I63)</f>
        <v>0</v>
      </c>
      <c r="AA63" s="13">
        <f>+'JURADO-1'!I63+'JURADO-2'!I63+'JURADO-3'!I63+'JURADO-4'!I63+'JURADO-5'!I63-Y63-Z63</f>
        <v>0</v>
      </c>
      <c r="AB63" s="70">
        <f>MAX('JURADO-1'!J63,'JURADO-2'!J63,'JURADO-3'!J63,'JURADO-4'!J63,'JURADO-5'!J63)</f>
        <v>0</v>
      </c>
      <c r="AC63" s="13">
        <f>MIN('JURADO-1'!J63,'JURADO-2'!J63,'JURADO-3'!J63,'JURADO-4'!J63,'JURADO-5'!J63)</f>
        <v>0</v>
      </c>
      <c r="AD63" s="12">
        <f>+'JURADO-1'!J63+'JURADO-2'!J63+'JURADO-3'!J63+'JURADO-4'!J63+'JURADO-5'!J63-AB63-AC63</f>
        <v>0</v>
      </c>
      <c r="AE63" s="66">
        <f>MAX('JURADO-1'!K63,'JURADO-2'!K63,'JURADO-3'!K63,'JURADO-4'!K63,'JURADO-5'!K63)</f>
        <v>0</v>
      </c>
      <c r="AF63" s="66">
        <f>MIN('JURADO-1'!K63,'JURADO-2'!K63,'JURADO-3'!K63,'JURADO-4'!K63,'JURADO-5'!K63)</f>
        <v>0</v>
      </c>
      <c r="AG63" s="66">
        <f>+'JURADO-1'!K63+'JURADO-2'!K63+'JURADO-3'!K63+'JURADO-4'!K63+'JURADO-5'!K63-AE63-AF63</f>
        <v>0</v>
      </c>
      <c r="AH63" s="66">
        <f t="shared" si="12"/>
        <v>0</v>
      </c>
      <c r="AI63" s="65"/>
      <c r="AJ63" s="7">
        <f>MAX('JURADO-1'!L63,'JURADO-2'!L63,'JURADO-3'!L63,'JURADO-4'!L63,'JURADO-5'!L63)</f>
        <v>0</v>
      </c>
      <c r="AK63" s="13">
        <f>MIN('JURADO-1'!L63,'JURADO-2'!L63,'JURADO-3'!L63,'JURADO-4'!L63,'JURADO-5'!L63)</f>
        <v>0</v>
      </c>
      <c r="AL63" s="13">
        <f>+'JURADO-1'!L63+'JURADO-2'!L63+'JURADO-3'!L63+'JURADO-4'!L63+'JURADO-5'!L63-AJ63-AK63</f>
        <v>0</v>
      </c>
      <c r="AM63" s="70">
        <f>MAX('JURADO-1'!M63,'JURADO-2'!M63,'JURADO-3'!M63,'JURADO-4'!M63,'JURADO-5'!M63)</f>
        <v>0</v>
      </c>
      <c r="AN63" s="13">
        <f>MIN('JURADO-1'!M63,'JURADO-2'!M63,'JURADO-3'!M63,'JURADO-4'!M63,'JURADO-5'!M63)</f>
        <v>0</v>
      </c>
      <c r="AO63" s="12">
        <f>+'JURADO-1'!M63+'JURADO-2'!M63+'JURADO-3'!M63+'JURADO-4'!M63+'JURADO-5'!M63-AM63-AN63</f>
        <v>0</v>
      </c>
      <c r="AP63" s="66">
        <f>MAX('JURADO-1'!N63,'JURADO-2'!N63,'JURADO-3'!N63,'JURADO-4'!N63,'JURADO-5'!N63)</f>
        <v>0</v>
      </c>
      <c r="AQ63" s="66">
        <f>MIN('JURADO-1'!N63,'JURADO-2'!N63,'JURADO-3'!N63,'JURADO-4'!N63,'JURADO-5'!N63)</f>
        <v>0</v>
      </c>
      <c r="AR63" s="66">
        <f>+'JURADO-1'!N63+'JURADO-2'!N63+'JURADO-3'!N63+'JURADO-4'!N63+'JURADO-5'!N63-AP63-AQ63</f>
        <v>0</v>
      </c>
      <c r="AS63" s="66">
        <f t="shared" si="13"/>
        <v>0</v>
      </c>
      <c r="AT63" s="10"/>
      <c r="AU63" s="7">
        <f>MAX('JURADO-1'!O63,'JURADO-2'!O63,'JURADO-3'!O63,'JURADO-4'!O63,'JURADO-5'!O63)</f>
        <v>0</v>
      </c>
      <c r="AV63" s="13">
        <f>MIN('JURADO-1'!O63,'JURADO-2'!O63,'JURADO-3'!O63,'JURADO-4'!O63,'JURADO-5'!O63)</f>
        <v>0</v>
      </c>
      <c r="AW63" s="9">
        <f>+'JURADO-1'!O63+'JURADO-2'!O63+'JURADO-3'!O63+'JURADO-4'!O63+'JURADO-5'!O63-AU63-AV63</f>
        <v>0</v>
      </c>
      <c r="AX63" s="10"/>
      <c r="AY63" s="7">
        <f>MAX('JURADO-1'!P63,'JURADO-2'!P63,'JURADO-3'!P63,'JURADO-4'!P63,'JURADO-5'!P63)</f>
        <v>0</v>
      </c>
      <c r="AZ63" s="13">
        <f>MIN('JURADO-1'!P63,'JURADO-2'!P63,'JURADO-3'!P63,'JURADO-4'!P63,'JURADO-5'!P63)</f>
        <v>0</v>
      </c>
      <c r="BA63" s="13">
        <f>+'JURADO-1'!P63+'JURADO-2'!P63+'JURADO-3'!P63+'JURADO-4'!P63+'JURADO-5'!P63-AY63-AZ63</f>
        <v>0</v>
      </c>
      <c r="BB63" s="70">
        <f>MAX('JURADO-1'!Q63,'JURADO-2'!Q63,'JURADO-3'!Q63,'JURADO-4'!Q63,'JURADO-5'!Q63)</f>
        <v>0</v>
      </c>
      <c r="BC63" s="13">
        <f>MIN('JURADO-1'!Q63,'JURADO-2'!Q63,'JURADO-3'!Q63,'JURADO-4'!Q63,'JURADO-5'!Q63)</f>
        <v>0</v>
      </c>
      <c r="BD63" s="12">
        <f>+'JURADO-1'!Q63+'JURADO-2'!Q63+'JURADO-3'!Q63+'JURADO-4'!Q63+'JURADO-5'!Q63-BB63-BC63</f>
        <v>0</v>
      </c>
      <c r="BE63" s="66">
        <f>MAX('JURADO-1'!R63,'JURADO-2'!R63,'JURADO-3'!R63,'JURADO-4'!R63,'JURADO-5'!R63)</f>
        <v>0</v>
      </c>
      <c r="BF63" s="66">
        <f>MIN('JURADO-1'!R63,'JURADO-2'!R63,'JURADO-3'!R63,'JURADO-4'!R63,'JURADO-5'!R63)</f>
        <v>0</v>
      </c>
      <c r="BG63" s="66">
        <f>+'JURADO-1'!R63+'JURADO-2'!R63+'JURADO-3'!R63+'JURADO-4'!R63+'JURADO-5'!R63-BE63-BF63</f>
        <v>0</v>
      </c>
      <c r="BH63" s="66">
        <f t="shared" si="14"/>
        <v>0</v>
      </c>
      <c r="BI63" s="10"/>
      <c r="BJ63" s="7">
        <f>MAX('JURADO-1'!S63,'JURADO-2'!S63,'JURADO-3'!S63,'JURADO-4'!S63,'JURADO-5'!S63)</f>
        <v>0</v>
      </c>
      <c r="BK63" s="13">
        <f>MIN('JURADO-1'!S63,'JURADO-2'!S63,'JURADO-3'!S63,'JURADO-4'!S63,'JURADO-5'!S63)</f>
        <v>0</v>
      </c>
      <c r="BL63" s="9">
        <f>+'JURADO-1'!S63+'JURADO-2'!S63+'JURADO-3'!S63+'JURADO-4'!S63+'JURADO-5'!S63-BJ63-BK63</f>
        <v>0</v>
      </c>
      <c r="BM63" s="10"/>
      <c r="BN63" s="7">
        <f>MAX('JURADO-1'!T63,'JURADO-2'!T63,'JURADO-3'!T63,'JURADO-4'!T63,'JURADO-5'!T63)</f>
        <v>0</v>
      </c>
      <c r="BO63" s="13">
        <f>MIN('JURADO-1'!T63,'JURADO-2'!T63,'JURADO-3'!T63,'JURADO-4'!T63,'JURADO-5'!T63)</f>
        <v>0</v>
      </c>
      <c r="BP63" s="13">
        <f>+'JURADO-1'!T63+'JURADO-2'!T63+'JURADO-3'!T63+'JURADO-4'!T63+'JURADO-5'!T63-BN63-BO63</f>
        <v>0</v>
      </c>
      <c r="BQ63" s="70">
        <f>MAX('JURADO-1'!U63,'JURADO-2'!U63,'JURADO-3'!U63,'JURADO-4'!U63,'JURADO-5'!U63)</f>
        <v>0</v>
      </c>
      <c r="BR63" s="13">
        <f>MIN('JURADO-1'!U63,'JURADO-2'!U63,'JURADO-3'!U63,'JURADO-4'!U63,'JURADO-5'!U63)</f>
        <v>0</v>
      </c>
      <c r="BS63" s="12">
        <f>+'JURADO-1'!U63+'JURADO-2'!U63+'JURADO-3'!U63+'JURADO-4'!U63+'JURADO-5'!U63-BQ63-BR63</f>
        <v>0</v>
      </c>
      <c r="BT63" s="66">
        <f>MAX('JURADO-1'!V63,'JURADO-2'!V63,'JURADO-3'!V63,'JURADO-4'!V63,'JURADO-5'!V63)</f>
        <v>0</v>
      </c>
      <c r="BU63" s="66">
        <f>MIN('JURADO-1'!V63,'JURADO-2'!V63,'JURADO-3'!V63,'JURADO-4'!V63,'JURADO-5'!V63)</f>
        <v>0</v>
      </c>
      <c r="BV63" s="66">
        <f>+'JURADO-1'!V63+'JURADO-2'!V63+'JURADO-3'!V63+'JURADO-4'!V63+'JURADO-5'!V63-BT63-BU63</f>
        <v>0</v>
      </c>
      <c r="BW63" s="66">
        <f t="shared" si="15"/>
        <v>0</v>
      </c>
      <c r="BX63" s="10"/>
      <c r="BY63" s="7">
        <f>MAX('JURADO-1'!W63,'JURADO-2'!W63,'JURADO-3'!W63,'JURADO-4'!W63,'JURADO-5'!W63)</f>
        <v>0</v>
      </c>
      <c r="BZ63" s="13">
        <f>MIN('JURADO-1'!W63,'JURADO-2'!W63,'JURADO-3'!W63,'JURADO-4'!W63,'JURADO-5'!W63)</f>
        <v>0</v>
      </c>
      <c r="CA63" s="8">
        <f>+'JURADO-1'!W63+'JURADO-2'!W63+'JURADO-3'!W63+'JURADO-4'!W63+'JURADO-5'!W63-BY63-BZ63</f>
        <v>0</v>
      </c>
      <c r="CB63" s="10"/>
      <c r="CC63" s="7">
        <f>MAX('JURADO-1'!X63,'JURADO-2'!X63,'JURADO-3'!X63,'JURADO-4'!X63,'JURADO-5'!X63)</f>
        <v>0</v>
      </c>
      <c r="CD63" s="13">
        <f>MIN('JURADO-1'!X63,'JURADO-2'!X63,'JURADO-3'!X63,'JURADO-4'!X63,'JURADO-5'!X63)</f>
        <v>0</v>
      </c>
      <c r="CE63" s="8">
        <f>+'JURADO-1'!X63+'JURADO-2'!X63+'JURADO-3'!X63+'JURADO-4'!X63+'JURADO-5'!X63-CC63-CD63</f>
        <v>0</v>
      </c>
      <c r="CF63" s="10"/>
      <c r="CG63" s="7">
        <f>MAX('JURADO-1'!Y63,'JURADO-2'!Y63,'JURADO-3'!Y63,'JURADO-4'!Y63,'JURADO-5'!Y63)</f>
        <v>0</v>
      </c>
      <c r="CH63" s="13">
        <f>MIN('JURADO-1'!Y63,'JURADO-2'!Y63,'JURADO-3'!Y63,'JURADO-4'!Y63,'JURADO-5'!Y63)</f>
        <v>0</v>
      </c>
      <c r="CI63" s="8">
        <f>+'JURADO-1'!Y63+'JURADO-2'!Y63+'JURADO-3'!Y63+'JURADO-4'!Y63+'JURADO-5'!Y63-CG63-CH63</f>
        <v>0</v>
      </c>
      <c r="CJ63" s="10"/>
      <c r="CK63" s="7">
        <f>MAX('JURADO-1'!Z63,'JURADO-2'!Z63,'JURADO-3'!Z63,'JURADO-4'!Z63,'JURADO-5'!Z63)</f>
        <v>0</v>
      </c>
      <c r="CL63" s="13">
        <f>MIN('JURADO-1'!Z63,'JURADO-2'!Z63,'JURADO-3'!Z63,'JURADO-4'!Z63,'JURADO-5'!Z63)</f>
        <v>0</v>
      </c>
      <c r="CM63" s="8">
        <f>+'JURADO-1'!Z63+'JURADO-2'!Z63+'JURADO-3'!Z63+'JURADO-4'!Z63+'JURADO-5'!Z63-CK63-CL63</f>
        <v>0</v>
      </c>
      <c r="CN63" s="15"/>
      <c r="CO63" s="16"/>
      <c r="CP63" s="100">
        <f t="shared" si="16"/>
        <v>0</v>
      </c>
      <c r="CQ63" s="60"/>
      <c r="CR63" s="20"/>
      <c r="CS63" s="66"/>
      <c r="CT63" s="88"/>
      <c r="CU63" s="66">
        <f t="shared" si="17"/>
        <v>0</v>
      </c>
      <c r="CV63" s="66">
        <f t="shared" si="18"/>
        <v>0</v>
      </c>
      <c r="CW63" s="66">
        <f t="shared" si="19"/>
        <v>0</v>
      </c>
    </row>
    <row r="64" spans="1:101" ht="31.5" customHeight="1" hidden="1" thickBot="1">
      <c r="A64" s="85">
        <v>19</v>
      </c>
      <c r="B64" s="53"/>
      <c r="C64" s="70">
        <f>MAX('JURADO-1'!C64,'JURADO-2'!C64,'JURADO-3'!C64,'JURADO-4'!C64,'JURADO-5'!C64)</f>
        <v>0</v>
      </c>
      <c r="D64" s="13">
        <f>MIN('JURADO-1'!C64,'JURADO-2'!C64,'JURADO-3'!C64,'JURADO-4'!C64,'JURADO-5'!C64)</f>
        <v>0</v>
      </c>
      <c r="E64" s="12">
        <f>+'JURADO-1'!C64+'JURADO-2'!C64+'JURADO-3'!C64+'JURADO-4'!C64+'JURADO-5'!C64-C64-D64</f>
        <v>0</v>
      </c>
      <c r="F64" s="70">
        <f>MAX('JURADO-1'!D64,'JURADO-2'!D64,'JURADO-3'!D64,'JURADO-4'!D64,'JURADO-5'!D64)</f>
        <v>0</v>
      </c>
      <c r="G64" s="13">
        <f>MIN('JURADO-1'!D64,'JURADO-2'!D64,'JURADO-3'!D64,'JURADO-4'!D64,'JURADO-5'!D64)</f>
        <v>0</v>
      </c>
      <c r="H64" s="12">
        <f>+'JURADO-1'!D64+'JURADO-2'!D64+'JURADO-3'!D64+'JURADO-4'!D64+'JURADO-5'!D64-F64-G64</f>
        <v>0</v>
      </c>
      <c r="I64" s="66">
        <f>MAX('JURADO-1'!E64,'JURADO-2'!E64,'JURADO-3'!E64,'JURADO-4'!E64,'JURADO-5'!E64)</f>
        <v>0</v>
      </c>
      <c r="J64" s="66">
        <f>MIN('JURADO-1'!E64,'JURADO-2'!E64,'JURADO-3'!E64,'JURADO-4'!E64,'JURADO-5'!E64)</f>
        <v>0</v>
      </c>
      <c r="K64" s="66">
        <f>+'JURADO-1'!E64+'JURADO-2'!E64+'JURADO-3'!E64+'JURADO-4'!E64+'JURADO-5'!E64-I64-J64</f>
        <v>0</v>
      </c>
      <c r="L64" s="66">
        <f t="shared" si="10"/>
        <v>0</v>
      </c>
      <c r="M64" s="14"/>
      <c r="N64" s="7">
        <f>MAX('JURADO-1'!F64,'JURADO-2'!F64,'JURADO-3'!F64,'JURADO-4'!F64,'JURADO-5'!F64)</f>
        <v>0</v>
      </c>
      <c r="O64" s="13">
        <f>MIN('JURADO-1'!F64,'JURADO-2'!F64,'JURADO-3'!F64,'JURADO-4'!F64,'JURADO-5'!F64)</f>
        <v>0</v>
      </c>
      <c r="P64" s="13">
        <f>+'JURADO-1'!F64+'JURADO-2'!F64+'JURADO-3'!F64+'JURADO-4'!F64+'JURADO-5'!F64-N64-O64</f>
        <v>0</v>
      </c>
      <c r="Q64" s="70">
        <f>MAX('JURADO-1'!G64,'JURADO-2'!G64,'JURADO-3'!G64,'JURADO-4'!G64,'JURADO-5'!G64)</f>
        <v>0</v>
      </c>
      <c r="R64" s="13">
        <f>MIN('JURADO-1'!G64,'JURADO-2'!G64,'JURADO-3'!G64,'JURADO-4'!G64,'JURADO-5'!G64)</f>
        <v>0</v>
      </c>
      <c r="S64" s="12">
        <f>+'JURADO-1'!G64+'JURADO-2'!G64+'JURADO-3'!G64+'JURADO-4'!G64+'JURADO-5'!G64-Q64-R64</f>
        <v>0</v>
      </c>
      <c r="T64" s="66">
        <f>MAX('JURADO-1'!H64,'JURADO-2'!H64,'JURADO-3'!H64,'JURADO-4'!H64,'JURADO-5'!H64)</f>
        <v>0</v>
      </c>
      <c r="U64" s="66">
        <f>MIN('JURADO-1'!H64,'JURADO-2'!H64,'JURADO-3'!H64,'JURADO-4'!H64,'JURADO-5'!H64)</f>
        <v>0</v>
      </c>
      <c r="V64" s="66">
        <f>+'JURADO-1'!H64+'JURADO-2'!H64+'JURADO-3'!H64+'JURADO-4'!H64+'JURADO-5'!H64-T64-U64</f>
        <v>0</v>
      </c>
      <c r="W64" s="66">
        <f t="shared" si="11"/>
        <v>0</v>
      </c>
      <c r="X64" s="65"/>
      <c r="Y64" s="7">
        <f>MAX('JURADO-1'!I64,'JURADO-2'!I64,'JURADO-3'!I64,'JURADO-4'!I64,'JURADO-5'!I64)</f>
        <v>0</v>
      </c>
      <c r="Z64" s="13">
        <f>MIN('JURADO-1'!I64,'JURADO-2'!I64,'JURADO-3'!I64,'JURADO-4'!I64,'JURADO-5'!I64)</f>
        <v>0</v>
      </c>
      <c r="AA64" s="13">
        <f>+'JURADO-1'!I64+'JURADO-2'!I64+'JURADO-3'!I64+'JURADO-4'!I64+'JURADO-5'!I64-Y64-Z64</f>
        <v>0</v>
      </c>
      <c r="AB64" s="70">
        <f>MAX('JURADO-1'!J64,'JURADO-2'!J64,'JURADO-3'!J64,'JURADO-4'!J64,'JURADO-5'!J64)</f>
        <v>0</v>
      </c>
      <c r="AC64" s="13">
        <f>MIN('JURADO-1'!J64,'JURADO-2'!J64,'JURADO-3'!J64,'JURADO-4'!J64,'JURADO-5'!J64)</f>
        <v>0</v>
      </c>
      <c r="AD64" s="12">
        <f>+'JURADO-1'!J64+'JURADO-2'!J64+'JURADO-3'!J64+'JURADO-4'!J64+'JURADO-5'!J64-AB64-AC64</f>
        <v>0</v>
      </c>
      <c r="AE64" s="66">
        <f>MAX('JURADO-1'!K64,'JURADO-2'!K64,'JURADO-3'!K64,'JURADO-4'!K64,'JURADO-5'!K64)</f>
        <v>0</v>
      </c>
      <c r="AF64" s="66">
        <f>MIN('JURADO-1'!K64,'JURADO-2'!K64,'JURADO-3'!K64,'JURADO-4'!K64,'JURADO-5'!K64)</f>
        <v>0</v>
      </c>
      <c r="AG64" s="66">
        <f>+'JURADO-1'!K64+'JURADO-2'!K64+'JURADO-3'!K64+'JURADO-4'!K64+'JURADO-5'!K64-AE64-AF64</f>
        <v>0</v>
      </c>
      <c r="AH64" s="66">
        <f t="shared" si="12"/>
        <v>0</v>
      </c>
      <c r="AI64" s="65"/>
      <c r="AJ64" s="7">
        <f>MAX('JURADO-1'!L64,'JURADO-2'!L64,'JURADO-3'!L64,'JURADO-4'!L64,'JURADO-5'!L64)</f>
        <v>0</v>
      </c>
      <c r="AK64" s="13">
        <f>MIN('JURADO-1'!L64,'JURADO-2'!L64,'JURADO-3'!L64,'JURADO-4'!L64,'JURADO-5'!L64)</f>
        <v>0</v>
      </c>
      <c r="AL64" s="13">
        <f>+'JURADO-1'!L64+'JURADO-2'!L64+'JURADO-3'!L64+'JURADO-4'!L64+'JURADO-5'!L64-AJ64-AK64</f>
        <v>0</v>
      </c>
      <c r="AM64" s="70">
        <f>MAX('JURADO-1'!M64,'JURADO-2'!M64,'JURADO-3'!M64,'JURADO-4'!M64,'JURADO-5'!M64)</f>
        <v>0</v>
      </c>
      <c r="AN64" s="13">
        <f>MIN('JURADO-1'!M64,'JURADO-2'!M64,'JURADO-3'!M64,'JURADO-4'!M64,'JURADO-5'!M64)</f>
        <v>0</v>
      </c>
      <c r="AO64" s="12">
        <f>+'JURADO-1'!M64+'JURADO-2'!M64+'JURADO-3'!M64+'JURADO-4'!M64+'JURADO-5'!M64-AM64-AN64</f>
        <v>0</v>
      </c>
      <c r="AP64" s="66">
        <f>MAX('JURADO-1'!N64,'JURADO-2'!N64,'JURADO-3'!N64,'JURADO-4'!N64,'JURADO-5'!N64)</f>
        <v>0</v>
      </c>
      <c r="AQ64" s="66">
        <f>MIN('JURADO-1'!N64,'JURADO-2'!N64,'JURADO-3'!N64,'JURADO-4'!N64,'JURADO-5'!N64)</f>
        <v>0</v>
      </c>
      <c r="AR64" s="66">
        <f>+'JURADO-1'!N64+'JURADO-2'!N64+'JURADO-3'!N64+'JURADO-4'!N64+'JURADO-5'!N64-AP64-AQ64</f>
        <v>0</v>
      </c>
      <c r="AS64" s="66">
        <f t="shared" si="13"/>
        <v>0</v>
      </c>
      <c r="AT64" s="10"/>
      <c r="AU64" s="7">
        <f>MAX('JURADO-1'!O64,'JURADO-2'!O64,'JURADO-3'!O64,'JURADO-4'!O64,'JURADO-5'!O64)</f>
        <v>0</v>
      </c>
      <c r="AV64" s="13">
        <f>MIN('JURADO-1'!O64,'JURADO-2'!O64,'JURADO-3'!O64,'JURADO-4'!O64,'JURADO-5'!O64)</f>
        <v>0</v>
      </c>
      <c r="AW64" s="9">
        <f>+'JURADO-1'!O64+'JURADO-2'!O64+'JURADO-3'!O64+'JURADO-4'!O64+'JURADO-5'!O64-AU64-AV64</f>
        <v>0</v>
      </c>
      <c r="AX64" s="10"/>
      <c r="AY64" s="7">
        <f>MAX('JURADO-1'!P64,'JURADO-2'!P64,'JURADO-3'!P64,'JURADO-4'!P64,'JURADO-5'!P64)</f>
        <v>0</v>
      </c>
      <c r="AZ64" s="13">
        <f>MIN('JURADO-1'!P64,'JURADO-2'!P64,'JURADO-3'!P64,'JURADO-4'!P64,'JURADO-5'!P64)</f>
        <v>0</v>
      </c>
      <c r="BA64" s="13">
        <f>+'JURADO-1'!P64+'JURADO-2'!P64+'JURADO-3'!P64+'JURADO-4'!P64+'JURADO-5'!P64-AY64-AZ64</f>
        <v>0</v>
      </c>
      <c r="BB64" s="70">
        <f>MAX('JURADO-1'!Q64,'JURADO-2'!Q64,'JURADO-3'!Q64,'JURADO-4'!Q64,'JURADO-5'!Q64)</f>
        <v>0</v>
      </c>
      <c r="BC64" s="13">
        <f>MIN('JURADO-1'!Q64,'JURADO-2'!Q64,'JURADO-3'!Q64,'JURADO-4'!Q64,'JURADO-5'!Q64)</f>
        <v>0</v>
      </c>
      <c r="BD64" s="12">
        <f>+'JURADO-1'!Q64+'JURADO-2'!Q64+'JURADO-3'!Q64+'JURADO-4'!Q64+'JURADO-5'!Q64-BB64-BC64</f>
        <v>0</v>
      </c>
      <c r="BE64" s="66">
        <f>MAX('JURADO-1'!R64,'JURADO-2'!R64,'JURADO-3'!R64,'JURADO-4'!R64,'JURADO-5'!R64)</f>
        <v>0</v>
      </c>
      <c r="BF64" s="66">
        <f>MIN('JURADO-1'!R64,'JURADO-2'!R64,'JURADO-3'!R64,'JURADO-4'!R64,'JURADO-5'!R64)</f>
        <v>0</v>
      </c>
      <c r="BG64" s="66">
        <f>+'JURADO-1'!R64+'JURADO-2'!R64+'JURADO-3'!R64+'JURADO-4'!R64+'JURADO-5'!R64-BE64-BF64</f>
        <v>0</v>
      </c>
      <c r="BH64" s="66">
        <f t="shared" si="14"/>
        <v>0</v>
      </c>
      <c r="BI64" s="10"/>
      <c r="BJ64" s="7">
        <f>MAX('JURADO-1'!S64,'JURADO-2'!S64,'JURADO-3'!S64,'JURADO-4'!S64,'JURADO-5'!S64)</f>
        <v>0</v>
      </c>
      <c r="BK64" s="13">
        <f>MIN('JURADO-1'!S64,'JURADO-2'!S64,'JURADO-3'!S64,'JURADO-4'!S64,'JURADO-5'!S64)</f>
        <v>0</v>
      </c>
      <c r="BL64" s="9">
        <f>+'JURADO-1'!S64+'JURADO-2'!S64+'JURADO-3'!S64+'JURADO-4'!S64+'JURADO-5'!S64-BJ64-BK64</f>
        <v>0</v>
      </c>
      <c r="BM64" s="10"/>
      <c r="BN64" s="7">
        <f>MAX('JURADO-1'!T64,'JURADO-2'!T64,'JURADO-3'!T64,'JURADO-4'!T64,'JURADO-5'!T64)</f>
        <v>0</v>
      </c>
      <c r="BO64" s="13">
        <f>MIN('JURADO-1'!T64,'JURADO-2'!T64,'JURADO-3'!T64,'JURADO-4'!T64,'JURADO-5'!T64)</f>
        <v>0</v>
      </c>
      <c r="BP64" s="13">
        <f>+'JURADO-1'!T64+'JURADO-2'!T64+'JURADO-3'!T64+'JURADO-4'!T64+'JURADO-5'!T64-BN64-BO64</f>
        <v>0</v>
      </c>
      <c r="BQ64" s="70">
        <f>MAX('JURADO-1'!U64,'JURADO-2'!U64,'JURADO-3'!U64,'JURADO-4'!U64,'JURADO-5'!U64)</f>
        <v>0</v>
      </c>
      <c r="BR64" s="13">
        <f>MIN('JURADO-1'!U64,'JURADO-2'!U64,'JURADO-3'!U64,'JURADO-4'!U64,'JURADO-5'!U64)</f>
        <v>0</v>
      </c>
      <c r="BS64" s="12">
        <f>+'JURADO-1'!U64+'JURADO-2'!U64+'JURADO-3'!U64+'JURADO-4'!U64+'JURADO-5'!U64-BQ64-BR64</f>
        <v>0</v>
      </c>
      <c r="BT64" s="66">
        <f>MAX('JURADO-1'!V64,'JURADO-2'!V64,'JURADO-3'!V64,'JURADO-4'!V64,'JURADO-5'!V64)</f>
        <v>0</v>
      </c>
      <c r="BU64" s="66">
        <f>MIN('JURADO-1'!V64,'JURADO-2'!V64,'JURADO-3'!V64,'JURADO-4'!V64,'JURADO-5'!V64)</f>
        <v>0</v>
      </c>
      <c r="BV64" s="66">
        <f>+'JURADO-1'!V64+'JURADO-2'!V64+'JURADO-3'!V64+'JURADO-4'!V64+'JURADO-5'!V64-BT64-BU64</f>
        <v>0</v>
      </c>
      <c r="BW64" s="66">
        <f t="shared" si="15"/>
        <v>0</v>
      </c>
      <c r="BX64" s="10"/>
      <c r="BY64" s="7">
        <f>MAX('JURADO-1'!W64,'JURADO-2'!W64,'JURADO-3'!W64,'JURADO-4'!W64,'JURADO-5'!W64)</f>
        <v>0</v>
      </c>
      <c r="BZ64" s="13">
        <f>MIN('JURADO-1'!W64,'JURADO-2'!W64,'JURADO-3'!W64,'JURADO-4'!W64,'JURADO-5'!W64)</f>
        <v>0</v>
      </c>
      <c r="CA64" s="8">
        <f>+'JURADO-1'!W64+'JURADO-2'!W64+'JURADO-3'!W64+'JURADO-4'!W64+'JURADO-5'!W64-BY64-BZ64</f>
        <v>0</v>
      </c>
      <c r="CB64" s="10"/>
      <c r="CC64" s="7">
        <f>MAX('JURADO-1'!X64,'JURADO-2'!X64,'JURADO-3'!X64,'JURADO-4'!X64,'JURADO-5'!X64)</f>
        <v>0</v>
      </c>
      <c r="CD64" s="13">
        <f>MIN('JURADO-1'!X64,'JURADO-2'!X64,'JURADO-3'!X64,'JURADO-4'!X64,'JURADO-5'!X64)</f>
        <v>0</v>
      </c>
      <c r="CE64" s="8">
        <f>+'JURADO-1'!X64+'JURADO-2'!X64+'JURADO-3'!X64+'JURADO-4'!X64+'JURADO-5'!X64-CC64-CD64</f>
        <v>0</v>
      </c>
      <c r="CF64" s="10"/>
      <c r="CG64" s="7">
        <f>MAX('JURADO-1'!Y64,'JURADO-2'!Y64,'JURADO-3'!Y64,'JURADO-4'!Y64,'JURADO-5'!Y64)</f>
        <v>0</v>
      </c>
      <c r="CH64" s="13">
        <f>MIN('JURADO-1'!Y64,'JURADO-2'!Y64,'JURADO-3'!Y64,'JURADO-4'!Y64,'JURADO-5'!Y64)</f>
        <v>0</v>
      </c>
      <c r="CI64" s="8">
        <f>+'JURADO-1'!Y64+'JURADO-2'!Y64+'JURADO-3'!Y64+'JURADO-4'!Y64+'JURADO-5'!Y64-CG64-CH64</f>
        <v>0</v>
      </c>
      <c r="CJ64" s="10"/>
      <c r="CK64" s="7">
        <f>MAX('JURADO-1'!Z64,'JURADO-2'!Z64,'JURADO-3'!Z64,'JURADO-4'!Z64,'JURADO-5'!Z64)</f>
        <v>0</v>
      </c>
      <c r="CL64" s="13">
        <f>MIN('JURADO-1'!Z64,'JURADO-2'!Z64,'JURADO-3'!Z64,'JURADO-4'!Z64,'JURADO-5'!Z64)</f>
        <v>0</v>
      </c>
      <c r="CM64" s="8">
        <f>+'JURADO-1'!Z64+'JURADO-2'!Z64+'JURADO-3'!Z64+'JURADO-4'!Z64+'JURADO-5'!Z64-CK64-CL64</f>
        <v>0</v>
      </c>
      <c r="CN64" s="15"/>
      <c r="CO64" s="16"/>
      <c r="CP64" s="100">
        <f t="shared" si="16"/>
        <v>0</v>
      </c>
      <c r="CQ64" s="60"/>
      <c r="CR64" s="20"/>
      <c r="CS64" s="66"/>
      <c r="CT64" s="88"/>
      <c r="CU64" s="66">
        <f t="shared" si="17"/>
        <v>0</v>
      </c>
      <c r="CV64" s="66">
        <f t="shared" si="18"/>
        <v>0</v>
      </c>
      <c r="CW64" s="66">
        <f t="shared" si="19"/>
        <v>0</v>
      </c>
    </row>
    <row r="65" spans="1:101" ht="31.5" customHeight="1" hidden="1" thickBot="1">
      <c r="A65" s="86">
        <v>20</v>
      </c>
      <c r="B65" s="53"/>
      <c r="C65" s="70">
        <f>MAX('JURADO-1'!C65,'JURADO-2'!C65,'JURADO-3'!C65,'JURADO-4'!C65,'JURADO-5'!C65)</f>
        <v>0</v>
      </c>
      <c r="D65" s="13">
        <f>MIN('JURADO-1'!C65,'JURADO-2'!C65,'JURADO-3'!C65,'JURADO-4'!C65,'JURADO-5'!C65)</f>
        <v>0</v>
      </c>
      <c r="E65" s="12">
        <f>+'JURADO-1'!C65+'JURADO-2'!C65+'JURADO-3'!C65+'JURADO-4'!C65+'JURADO-5'!C65-C65-D65</f>
        <v>0</v>
      </c>
      <c r="F65" s="70">
        <f>MAX('JURADO-1'!D65,'JURADO-2'!D65,'JURADO-3'!D65,'JURADO-4'!D65,'JURADO-5'!D65)</f>
        <v>0</v>
      </c>
      <c r="G65" s="13">
        <f>MIN('JURADO-1'!D65,'JURADO-2'!D65,'JURADO-3'!D65,'JURADO-4'!D65,'JURADO-5'!D65)</f>
        <v>0</v>
      </c>
      <c r="H65" s="12">
        <f>+'JURADO-1'!D65+'JURADO-2'!D65+'JURADO-3'!D65+'JURADO-4'!D65+'JURADO-5'!D65-F65-G65</f>
        <v>0</v>
      </c>
      <c r="I65" s="66">
        <f>MAX('JURADO-1'!E65,'JURADO-2'!E65,'JURADO-3'!E65,'JURADO-4'!E65,'JURADO-5'!E65)</f>
        <v>0</v>
      </c>
      <c r="J65" s="66">
        <f>MIN('JURADO-1'!E65,'JURADO-2'!E65,'JURADO-3'!E65,'JURADO-4'!E65,'JURADO-5'!E65)</f>
        <v>0</v>
      </c>
      <c r="K65" s="66">
        <f>+'JURADO-1'!E65+'JURADO-2'!E65+'JURADO-3'!E65+'JURADO-4'!E65+'JURADO-5'!E65-I65-J65</f>
        <v>0</v>
      </c>
      <c r="L65" s="66">
        <f t="shared" si="10"/>
        <v>0</v>
      </c>
      <c r="M65" s="14"/>
      <c r="N65" s="7">
        <f>MAX('JURADO-1'!F65,'JURADO-2'!F65,'JURADO-3'!F65,'JURADO-4'!F65,'JURADO-5'!F65)</f>
        <v>0</v>
      </c>
      <c r="O65" s="13">
        <f>MIN('JURADO-1'!F65,'JURADO-2'!F65,'JURADO-3'!F65,'JURADO-4'!F65,'JURADO-5'!F65)</f>
        <v>0</v>
      </c>
      <c r="P65" s="13">
        <f>+'JURADO-1'!F65+'JURADO-2'!F65+'JURADO-3'!F65+'JURADO-4'!F65+'JURADO-5'!F65-N65-O65</f>
        <v>0</v>
      </c>
      <c r="Q65" s="70">
        <f>MAX('JURADO-1'!G65,'JURADO-2'!G65,'JURADO-3'!G65,'JURADO-4'!G65,'JURADO-5'!G65)</f>
        <v>0</v>
      </c>
      <c r="R65" s="13">
        <f>MIN('JURADO-1'!G65,'JURADO-2'!G65,'JURADO-3'!G65,'JURADO-4'!G65,'JURADO-5'!G65)</f>
        <v>0</v>
      </c>
      <c r="S65" s="12">
        <f>+'JURADO-1'!G65+'JURADO-2'!G65+'JURADO-3'!G65+'JURADO-4'!G65+'JURADO-5'!G65-Q65-R65</f>
        <v>0</v>
      </c>
      <c r="T65" s="66">
        <f>MAX('JURADO-1'!H65,'JURADO-2'!H65,'JURADO-3'!H65,'JURADO-4'!H65,'JURADO-5'!H65)</f>
        <v>0</v>
      </c>
      <c r="U65" s="66">
        <f>MIN('JURADO-1'!H65,'JURADO-2'!H65,'JURADO-3'!H65,'JURADO-4'!H65,'JURADO-5'!H65)</f>
        <v>0</v>
      </c>
      <c r="V65" s="66">
        <f>+'JURADO-1'!H65+'JURADO-2'!H65+'JURADO-3'!H65+'JURADO-4'!H65+'JURADO-5'!H65-T65-U65</f>
        <v>0</v>
      </c>
      <c r="W65" s="66">
        <f t="shared" si="11"/>
        <v>0</v>
      </c>
      <c r="X65" s="65"/>
      <c r="Y65" s="7">
        <f>MAX('JURADO-1'!I65,'JURADO-2'!I65,'JURADO-3'!I65,'JURADO-4'!I65,'JURADO-5'!I65)</f>
        <v>0</v>
      </c>
      <c r="Z65" s="13">
        <f>MIN('JURADO-1'!I65,'JURADO-2'!I65,'JURADO-3'!I65,'JURADO-4'!I65,'JURADO-5'!I65)</f>
        <v>0</v>
      </c>
      <c r="AA65" s="13">
        <f>+'JURADO-1'!I65+'JURADO-2'!I65+'JURADO-3'!I65+'JURADO-4'!I65+'JURADO-5'!I65-Y65-Z65</f>
        <v>0</v>
      </c>
      <c r="AB65" s="70">
        <f>MAX('JURADO-1'!J65,'JURADO-2'!J65,'JURADO-3'!J65,'JURADO-4'!J65,'JURADO-5'!J65)</f>
        <v>0</v>
      </c>
      <c r="AC65" s="13">
        <f>MIN('JURADO-1'!J65,'JURADO-2'!J65,'JURADO-3'!J65,'JURADO-4'!J65,'JURADO-5'!J65)</f>
        <v>0</v>
      </c>
      <c r="AD65" s="12">
        <f>+'JURADO-1'!J65+'JURADO-2'!J65+'JURADO-3'!J65+'JURADO-4'!J65+'JURADO-5'!J65-AB65-AC65</f>
        <v>0</v>
      </c>
      <c r="AE65" s="66">
        <f>MAX('JURADO-1'!K65,'JURADO-2'!K65,'JURADO-3'!K65,'JURADO-4'!K65,'JURADO-5'!K65)</f>
        <v>0</v>
      </c>
      <c r="AF65" s="66">
        <f>MIN('JURADO-1'!K65,'JURADO-2'!K65,'JURADO-3'!K65,'JURADO-4'!K65,'JURADO-5'!K65)</f>
        <v>0</v>
      </c>
      <c r="AG65" s="66">
        <f>+'JURADO-1'!K65+'JURADO-2'!K65+'JURADO-3'!K65+'JURADO-4'!K65+'JURADO-5'!K65-AE65-AF65</f>
        <v>0</v>
      </c>
      <c r="AH65" s="66">
        <f t="shared" si="12"/>
        <v>0</v>
      </c>
      <c r="AI65" s="65"/>
      <c r="AJ65" s="7">
        <f>MAX('JURADO-1'!L65,'JURADO-2'!L65,'JURADO-3'!L65,'JURADO-4'!L65,'JURADO-5'!L65)</f>
        <v>0</v>
      </c>
      <c r="AK65" s="13">
        <f>MIN('JURADO-1'!L65,'JURADO-2'!L65,'JURADO-3'!L65,'JURADO-4'!L65,'JURADO-5'!L65)</f>
        <v>0</v>
      </c>
      <c r="AL65" s="13">
        <f>+'JURADO-1'!L65+'JURADO-2'!L65+'JURADO-3'!L65+'JURADO-4'!L65+'JURADO-5'!L65-AJ65-AK65</f>
        <v>0</v>
      </c>
      <c r="AM65" s="70">
        <f>MAX('JURADO-1'!M65,'JURADO-2'!M65,'JURADO-3'!M65,'JURADO-4'!M65,'JURADO-5'!M65)</f>
        <v>0</v>
      </c>
      <c r="AN65" s="13">
        <f>MIN('JURADO-1'!M65,'JURADO-2'!M65,'JURADO-3'!M65,'JURADO-4'!M65,'JURADO-5'!M65)</f>
        <v>0</v>
      </c>
      <c r="AO65" s="12">
        <f>+'JURADO-1'!M65+'JURADO-2'!M65+'JURADO-3'!M65+'JURADO-4'!M65+'JURADO-5'!M65-AM65-AN65</f>
        <v>0</v>
      </c>
      <c r="AP65" s="66">
        <f>MAX('JURADO-1'!N65,'JURADO-2'!N65,'JURADO-3'!N65,'JURADO-4'!N65,'JURADO-5'!N65)</f>
        <v>0</v>
      </c>
      <c r="AQ65" s="66">
        <f>MIN('JURADO-1'!N65,'JURADO-2'!N65,'JURADO-3'!N65,'JURADO-4'!N65,'JURADO-5'!N65)</f>
        <v>0</v>
      </c>
      <c r="AR65" s="66">
        <f>+'JURADO-1'!N65+'JURADO-2'!N65+'JURADO-3'!N65+'JURADO-4'!N65+'JURADO-5'!N65-AP65-AQ65</f>
        <v>0</v>
      </c>
      <c r="AS65" s="66">
        <f t="shared" si="13"/>
        <v>0</v>
      </c>
      <c r="AT65" s="10"/>
      <c r="AU65" s="7">
        <f>MAX('JURADO-1'!O65,'JURADO-2'!O65,'JURADO-3'!O65,'JURADO-4'!O65,'JURADO-5'!O65)</f>
        <v>0</v>
      </c>
      <c r="AV65" s="13">
        <f>MIN('JURADO-1'!O65,'JURADO-2'!O65,'JURADO-3'!O65,'JURADO-4'!O65,'JURADO-5'!O65)</f>
        <v>0</v>
      </c>
      <c r="AW65" s="9">
        <f>+'JURADO-1'!O65+'JURADO-2'!O65+'JURADO-3'!O65+'JURADO-4'!O65+'JURADO-5'!O65-AU65-AV65</f>
        <v>0</v>
      </c>
      <c r="AX65" s="10"/>
      <c r="AY65" s="7">
        <f>MAX('JURADO-1'!P65,'JURADO-2'!P65,'JURADO-3'!P65,'JURADO-4'!P65,'JURADO-5'!P65)</f>
        <v>0</v>
      </c>
      <c r="AZ65" s="13">
        <f>MIN('JURADO-1'!P65,'JURADO-2'!P65,'JURADO-3'!P65,'JURADO-4'!P65,'JURADO-5'!P65)</f>
        <v>0</v>
      </c>
      <c r="BA65" s="13">
        <f>+'JURADO-1'!P65+'JURADO-2'!P65+'JURADO-3'!P65+'JURADO-4'!P65+'JURADO-5'!P65-AY65-AZ65</f>
        <v>0</v>
      </c>
      <c r="BB65" s="70">
        <f>MAX('JURADO-1'!Q65,'JURADO-2'!Q65,'JURADO-3'!Q65,'JURADO-4'!Q65,'JURADO-5'!Q65)</f>
        <v>0</v>
      </c>
      <c r="BC65" s="13">
        <f>MIN('JURADO-1'!Q65,'JURADO-2'!Q65,'JURADO-3'!Q65,'JURADO-4'!Q65,'JURADO-5'!Q65)</f>
        <v>0</v>
      </c>
      <c r="BD65" s="12">
        <f>+'JURADO-1'!Q65+'JURADO-2'!Q65+'JURADO-3'!Q65+'JURADO-4'!Q65+'JURADO-5'!Q65-BB65-BC65</f>
        <v>0</v>
      </c>
      <c r="BE65" s="66">
        <f>MAX('JURADO-1'!R65,'JURADO-2'!R65,'JURADO-3'!R65,'JURADO-4'!R65,'JURADO-5'!R65)</f>
        <v>0</v>
      </c>
      <c r="BF65" s="66">
        <f>MIN('JURADO-1'!R65,'JURADO-2'!R65,'JURADO-3'!R65,'JURADO-4'!R65,'JURADO-5'!R65)</f>
        <v>0</v>
      </c>
      <c r="BG65" s="66">
        <f>+'JURADO-1'!R65+'JURADO-2'!R65+'JURADO-3'!R65+'JURADO-4'!R65+'JURADO-5'!R65-BE65-BF65</f>
        <v>0</v>
      </c>
      <c r="BH65" s="66">
        <f t="shared" si="14"/>
        <v>0</v>
      </c>
      <c r="BI65" s="10"/>
      <c r="BJ65" s="7">
        <f>MAX('JURADO-1'!S65,'JURADO-2'!S65,'JURADO-3'!S65,'JURADO-4'!S65,'JURADO-5'!S65)</f>
        <v>0</v>
      </c>
      <c r="BK65" s="13">
        <f>MIN('JURADO-1'!S65,'JURADO-2'!S65,'JURADO-3'!S65,'JURADO-4'!S65,'JURADO-5'!S65)</f>
        <v>0</v>
      </c>
      <c r="BL65" s="9">
        <f>+'JURADO-1'!S65+'JURADO-2'!S65+'JURADO-3'!S65+'JURADO-4'!S65+'JURADO-5'!S65-BJ65-BK65</f>
        <v>0</v>
      </c>
      <c r="BM65" s="10"/>
      <c r="BN65" s="7">
        <f>MAX('JURADO-1'!T65,'JURADO-2'!T65,'JURADO-3'!T65,'JURADO-4'!T65,'JURADO-5'!T65)</f>
        <v>0</v>
      </c>
      <c r="BO65" s="13">
        <f>MIN('JURADO-1'!T65,'JURADO-2'!T65,'JURADO-3'!T65,'JURADO-4'!T65,'JURADO-5'!T65)</f>
        <v>0</v>
      </c>
      <c r="BP65" s="13">
        <f>+'JURADO-1'!T65+'JURADO-2'!T65+'JURADO-3'!T65+'JURADO-4'!T65+'JURADO-5'!T65-BN65-BO65</f>
        <v>0</v>
      </c>
      <c r="BQ65" s="70">
        <f>MAX('JURADO-1'!U65,'JURADO-2'!U65,'JURADO-3'!U65,'JURADO-4'!U65,'JURADO-5'!U65)</f>
        <v>0</v>
      </c>
      <c r="BR65" s="13">
        <f>MIN('JURADO-1'!U65,'JURADO-2'!U65,'JURADO-3'!U65,'JURADO-4'!U65,'JURADO-5'!U65)</f>
        <v>0</v>
      </c>
      <c r="BS65" s="12">
        <f>+'JURADO-1'!U65+'JURADO-2'!U65+'JURADO-3'!U65+'JURADO-4'!U65+'JURADO-5'!U65-BQ65-BR65</f>
        <v>0</v>
      </c>
      <c r="BT65" s="66">
        <f>MAX('JURADO-1'!V65,'JURADO-2'!V65,'JURADO-3'!V65,'JURADO-4'!V65,'JURADO-5'!V65)</f>
        <v>0</v>
      </c>
      <c r="BU65" s="66">
        <f>MIN('JURADO-1'!V65,'JURADO-2'!V65,'JURADO-3'!V65,'JURADO-4'!V65,'JURADO-5'!V65)</f>
        <v>0</v>
      </c>
      <c r="BV65" s="66">
        <f>+'JURADO-1'!V65+'JURADO-2'!V65+'JURADO-3'!V65+'JURADO-4'!V65+'JURADO-5'!V65-BT65-BU65</f>
        <v>0</v>
      </c>
      <c r="BW65" s="66">
        <f t="shared" si="15"/>
        <v>0</v>
      </c>
      <c r="BX65" s="10"/>
      <c r="BY65" s="7">
        <f>MAX('JURADO-1'!W65,'JURADO-2'!W65,'JURADO-3'!W65,'JURADO-4'!W65,'JURADO-5'!W65)</f>
        <v>0</v>
      </c>
      <c r="BZ65" s="13">
        <f>MIN('JURADO-1'!W65,'JURADO-2'!W65,'JURADO-3'!W65,'JURADO-4'!W65,'JURADO-5'!W65)</f>
        <v>0</v>
      </c>
      <c r="CA65" s="8">
        <f>+'JURADO-1'!W65+'JURADO-2'!W65+'JURADO-3'!W65+'JURADO-4'!W65+'JURADO-5'!W65-BY65-BZ65</f>
        <v>0</v>
      </c>
      <c r="CB65" s="10"/>
      <c r="CC65" s="7">
        <f>MAX('JURADO-1'!X65,'JURADO-2'!X65,'JURADO-3'!X65,'JURADO-4'!X65,'JURADO-5'!X65)</f>
        <v>0</v>
      </c>
      <c r="CD65" s="13">
        <f>MIN('JURADO-1'!X65,'JURADO-2'!X65,'JURADO-3'!X65,'JURADO-4'!X65,'JURADO-5'!X65)</f>
        <v>0</v>
      </c>
      <c r="CE65" s="8">
        <f>+'JURADO-1'!X65+'JURADO-2'!X65+'JURADO-3'!X65+'JURADO-4'!X65+'JURADO-5'!X65-CC65-CD65</f>
        <v>0</v>
      </c>
      <c r="CF65" s="10"/>
      <c r="CG65" s="7">
        <f>MAX('JURADO-1'!Y65,'JURADO-2'!Y65,'JURADO-3'!Y65,'JURADO-4'!Y65,'JURADO-5'!Y65)</f>
        <v>0</v>
      </c>
      <c r="CH65" s="13">
        <f>MIN('JURADO-1'!Y65,'JURADO-2'!Y65,'JURADO-3'!Y65,'JURADO-4'!Y65,'JURADO-5'!Y65)</f>
        <v>0</v>
      </c>
      <c r="CI65" s="8">
        <f>+'JURADO-1'!Y65+'JURADO-2'!Y65+'JURADO-3'!Y65+'JURADO-4'!Y65+'JURADO-5'!Y65-CG65-CH65</f>
        <v>0</v>
      </c>
      <c r="CJ65" s="10"/>
      <c r="CK65" s="7">
        <f>MAX('JURADO-1'!Z65,'JURADO-2'!Z65,'JURADO-3'!Z65,'JURADO-4'!Z65,'JURADO-5'!Z65)</f>
        <v>0</v>
      </c>
      <c r="CL65" s="13">
        <f>MIN('JURADO-1'!Z65,'JURADO-2'!Z65,'JURADO-3'!Z65,'JURADO-4'!Z65,'JURADO-5'!Z65)</f>
        <v>0</v>
      </c>
      <c r="CM65" s="8">
        <f>+'JURADO-1'!Z65+'JURADO-2'!Z65+'JURADO-3'!Z65+'JURADO-4'!Z65+'JURADO-5'!Z65-CK65-CL65</f>
        <v>0</v>
      </c>
      <c r="CN65" s="15"/>
      <c r="CO65" s="16"/>
      <c r="CP65" s="100">
        <f t="shared" si="16"/>
        <v>0</v>
      </c>
      <c r="CQ65" s="60"/>
      <c r="CR65" s="20"/>
      <c r="CS65" s="66"/>
      <c r="CT65" s="88"/>
      <c r="CU65" s="66">
        <f t="shared" si="17"/>
        <v>0</v>
      </c>
      <c r="CV65" s="66">
        <f t="shared" si="18"/>
        <v>0</v>
      </c>
      <c r="CW65" s="66">
        <f t="shared" si="19"/>
        <v>0</v>
      </c>
    </row>
    <row r="66" spans="1:101" ht="31.5" customHeight="1" hidden="1" thickBot="1">
      <c r="A66" s="85">
        <v>21</v>
      </c>
      <c r="B66" s="53"/>
      <c r="C66" s="70">
        <f>MAX('JURADO-1'!C66,'JURADO-2'!C66,'JURADO-3'!C66,'JURADO-4'!C66,'JURADO-5'!C66)</f>
        <v>0</v>
      </c>
      <c r="D66" s="13">
        <f>MIN('JURADO-1'!C66,'JURADO-2'!C66,'JURADO-3'!C66,'JURADO-4'!C66,'JURADO-5'!C66)</f>
        <v>0</v>
      </c>
      <c r="E66" s="12">
        <f>+'JURADO-1'!C66+'JURADO-2'!C66+'JURADO-3'!C66+'JURADO-4'!C66+'JURADO-5'!C66-C66-D66</f>
        <v>0</v>
      </c>
      <c r="F66" s="70">
        <f>MAX('JURADO-1'!D66,'JURADO-2'!D66,'JURADO-3'!D66,'JURADO-4'!D66,'JURADO-5'!D66)</f>
        <v>0</v>
      </c>
      <c r="G66" s="13">
        <f>MIN('JURADO-1'!D66,'JURADO-2'!D66,'JURADO-3'!D66,'JURADO-4'!D66,'JURADO-5'!D66)</f>
        <v>0</v>
      </c>
      <c r="H66" s="12">
        <f>+'JURADO-1'!D66+'JURADO-2'!D66+'JURADO-3'!D66+'JURADO-4'!D66+'JURADO-5'!D66-F66-G66</f>
        <v>0</v>
      </c>
      <c r="I66" s="66">
        <f>MAX('JURADO-1'!E66,'JURADO-2'!E66,'JURADO-3'!E66,'JURADO-4'!E66,'JURADO-5'!E66)</f>
        <v>0</v>
      </c>
      <c r="J66" s="66">
        <f>MIN('JURADO-1'!E66,'JURADO-2'!E66,'JURADO-3'!E66,'JURADO-4'!E66,'JURADO-5'!E66)</f>
        <v>0</v>
      </c>
      <c r="K66" s="66">
        <f>+'JURADO-1'!E66+'JURADO-2'!E66+'JURADO-3'!E66+'JURADO-4'!E66+'JURADO-5'!E66-I66-J66</f>
        <v>0</v>
      </c>
      <c r="L66" s="66">
        <f t="shared" si="10"/>
        <v>0</v>
      </c>
      <c r="M66" s="14"/>
      <c r="N66" s="7">
        <f>MAX('JURADO-1'!F66,'JURADO-2'!F66,'JURADO-3'!F66,'JURADO-4'!F66,'JURADO-5'!F66)</f>
        <v>0</v>
      </c>
      <c r="O66" s="13">
        <f>MIN('JURADO-1'!F66,'JURADO-2'!F66,'JURADO-3'!F66,'JURADO-4'!F66,'JURADO-5'!F66)</f>
        <v>0</v>
      </c>
      <c r="P66" s="13">
        <f>+'JURADO-1'!F66+'JURADO-2'!F66+'JURADO-3'!F66+'JURADO-4'!F66+'JURADO-5'!F66-N66-O66</f>
        <v>0</v>
      </c>
      <c r="Q66" s="70">
        <f>MAX('JURADO-1'!G66,'JURADO-2'!G66,'JURADO-3'!G66,'JURADO-4'!G66,'JURADO-5'!G66)</f>
        <v>0</v>
      </c>
      <c r="R66" s="13">
        <f>MIN('JURADO-1'!G66,'JURADO-2'!G66,'JURADO-3'!G66,'JURADO-4'!G66,'JURADO-5'!G66)</f>
        <v>0</v>
      </c>
      <c r="S66" s="12">
        <f>+'JURADO-1'!G66+'JURADO-2'!G66+'JURADO-3'!G66+'JURADO-4'!G66+'JURADO-5'!G66-Q66-R66</f>
        <v>0</v>
      </c>
      <c r="T66" s="66">
        <f>MAX('JURADO-1'!H66,'JURADO-2'!H66,'JURADO-3'!H66,'JURADO-4'!H66,'JURADO-5'!H66)</f>
        <v>0</v>
      </c>
      <c r="U66" s="66">
        <f>MIN('JURADO-1'!H66,'JURADO-2'!H66,'JURADO-3'!H66,'JURADO-4'!H66,'JURADO-5'!H66)</f>
        <v>0</v>
      </c>
      <c r="V66" s="66">
        <f>+'JURADO-1'!H66+'JURADO-2'!H66+'JURADO-3'!H66+'JURADO-4'!H66+'JURADO-5'!H66-T66-U66</f>
        <v>0</v>
      </c>
      <c r="W66" s="66">
        <f t="shared" si="11"/>
        <v>0</v>
      </c>
      <c r="X66" s="65"/>
      <c r="Y66" s="7">
        <f>MAX('JURADO-1'!I66,'JURADO-2'!I66,'JURADO-3'!I66,'JURADO-4'!I66,'JURADO-5'!I66)</f>
        <v>0</v>
      </c>
      <c r="Z66" s="13">
        <f>MIN('JURADO-1'!I66,'JURADO-2'!I66,'JURADO-3'!I66,'JURADO-4'!I66,'JURADO-5'!I66)</f>
        <v>0</v>
      </c>
      <c r="AA66" s="13">
        <f>+'JURADO-1'!I66+'JURADO-2'!I66+'JURADO-3'!I66+'JURADO-4'!I66+'JURADO-5'!I66-Y66-Z66</f>
        <v>0</v>
      </c>
      <c r="AB66" s="70">
        <f>MAX('JURADO-1'!J66,'JURADO-2'!J66,'JURADO-3'!J66,'JURADO-4'!J66,'JURADO-5'!J66)</f>
        <v>0</v>
      </c>
      <c r="AC66" s="13">
        <f>MIN('JURADO-1'!J66,'JURADO-2'!J66,'JURADO-3'!J66,'JURADO-4'!J66,'JURADO-5'!J66)</f>
        <v>0</v>
      </c>
      <c r="AD66" s="12">
        <f>+'JURADO-1'!J66+'JURADO-2'!J66+'JURADO-3'!J66+'JURADO-4'!J66+'JURADO-5'!J66-AB66-AC66</f>
        <v>0</v>
      </c>
      <c r="AE66" s="66">
        <f>MAX('JURADO-1'!K66,'JURADO-2'!K66,'JURADO-3'!K66,'JURADO-4'!K66,'JURADO-5'!K66)</f>
        <v>0</v>
      </c>
      <c r="AF66" s="66">
        <f>MIN('JURADO-1'!K66,'JURADO-2'!K66,'JURADO-3'!K66,'JURADO-4'!K66,'JURADO-5'!K66)</f>
        <v>0</v>
      </c>
      <c r="AG66" s="66">
        <f>+'JURADO-1'!K66+'JURADO-2'!K66+'JURADO-3'!K66+'JURADO-4'!K66+'JURADO-5'!K66-AE66-AF66</f>
        <v>0</v>
      </c>
      <c r="AH66" s="66">
        <f t="shared" si="12"/>
        <v>0</v>
      </c>
      <c r="AI66" s="65"/>
      <c r="AJ66" s="7">
        <f>MAX('JURADO-1'!L66,'JURADO-2'!L66,'JURADO-3'!L66,'JURADO-4'!L66,'JURADO-5'!L66)</f>
        <v>0</v>
      </c>
      <c r="AK66" s="13">
        <f>MIN('JURADO-1'!L66,'JURADO-2'!L66,'JURADO-3'!L66,'JURADO-4'!L66,'JURADO-5'!L66)</f>
        <v>0</v>
      </c>
      <c r="AL66" s="13">
        <f>+'JURADO-1'!L66+'JURADO-2'!L66+'JURADO-3'!L66+'JURADO-4'!L66+'JURADO-5'!L66-AJ66-AK66</f>
        <v>0</v>
      </c>
      <c r="AM66" s="70">
        <f>MAX('JURADO-1'!M66,'JURADO-2'!M66,'JURADO-3'!M66,'JURADO-4'!M66,'JURADO-5'!M66)</f>
        <v>0</v>
      </c>
      <c r="AN66" s="13">
        <f>MIN('JURADO-1'!M66,'JURADO-2'!M66,'JURADO-3'!M66,'JURADO-4'!M66,'JURADO-5'!M66)</f>
        <v>0</v>
      </c>
      <c r="AO66" s="12">
        <f>+'JURADO-1'!M66+'JURADO-2'!M66+'JURADO-3'!M66+'JURADO-4'!M66+'JURADO-5'!M66-AM66-AN66</f>
        <v>0</v>
      </c>
      <c r="AP66" s="66">
        <f>MAX('JURADO-1'!N66,'JURADO-2'!N66,'JURADO-3'!N66,'JURADO-4'!N66,'JURADO-5'!N66)</f>
        <v>0</v>
      </c>
      <c r="AQ66" s="66">
        <f>MIN('JURADO-1'!N66,'JURADO-2'!N66,'JURADO-3'!N66,'JURADO-4'!N66,'JURADO-5'!N66)</f>
        <v>0</v>
      </c>
      <c r="AR66" s="66">
        <f>+'JURADO-1'!N66+'JURADO-2'!N66+'JURADO-3'!N66+'JURADO-4'!N66+'JURADO-5'!N66-AP66-AQ66</f>
        <v>0</v>
      </c>
      <c r="AS66" s="66">
        <f t="shared" si="13"/>
        <v>0</v>
      </c>
      <c r="AT66" s="10"/>
      <c r="AU66" s="7">
        <f>MAX('JURADO-1'!O66,'JURADO-2'!O66,'JURADO-3'!O66,'JURADO-4'!O66,'JURADO-5'!O66)</f>
        <v>0</v>
      </c>
      <c r="AV66" s="13">
        <f>MIN('JURADO-1'!O66,'JURADO-2'!O66,'JURADO-3'!O66,'JURADO-4'!O66,'JURADO-5'!O66)</f>
        <v>0</v>
      </c>
      <c r="AW66" s="9">
        <f>+'JURADO-1'!O66+'JURADO-2'!O66+'JURADO-3'!O66+'JURADO-4'!O66+'JURADO-5'!O66-AU66-AV66</f>
        <v>0</v>
      </c>
      <c r="AX66" s="10"/>
      <c r="AY66" s="7">
        <f>MAX('JURADO-1'!P66,'JURADO-2'!P66,'JURADO-3'!P66,'JURADO-4'!P66,'JURADO-5'!P66)</f>
        <v>0</v>
      </c>
      <c r="AZ66" s="13">
        <f>MIN('JURADO-1'!P66,'JURADO-2'!P66,'JURADO-3'!P66,'JURADO-4'!P66,'JURADO-5'!P66)</f>
        <v>0</v>
      </c>
      <c r="BA66" s="13">
        <f>+'JURADO-1'!P66+'JURADO-2'!P66+'JURADO-3'!P66+'JURADO-4'!P66+'JURADO-5'!P66-AY66-AZ66</f>
        <v>0</v>
      </c>
      <c r="BB66" s="70">
        <f>MAX('JURADO-1'!Q66,'JURADO-2'!Q66,'JURADO-3'!Q66,'JURADO-4'!Q66,'JURADO-5'!Q66)</f>
        <v>0</v>
      </c>
      <c r="BC66" s="13">
        <f>MIN('JURADO-1'!Q66,'JURADO-2'!Q66,'JURADO-3'!Q66,'JURADO-4'!Q66,'JURADO-5'!Q66)</f>
        <v>0</v>
      </c>
      <c r="BD66" s="12">
        <f>+'JURADO-1'!Q66+'JURADO-2'!Q66+'JURADO-3'!Q66+'JURADO-4'!Q66+'JURADO-5'!Q66-BB66-BC66</f>
        <v>0</v>
      </c>
      <c r="BE66" s="66">
        <f>MAX('JURADO-1'!R66,'JURADO-2'!R66,'JURADO-3'!R66,'JURADO-4'!R66,'JURADO-5'!R66)</f>
        <v>0</v>
      </c>
      <c r="BF66" s="66">
        <f>MIN('JURADO-1'!R66,'JURADO-2'!R66,'JURADO-3'!R66,'JURADO-4'!R66,'JURADO-5'!R66)</f>
        <v>0</v>
      </c>
      <c r="BG66" s="66">
        <f>+'JURADO-1'!R66+'JURADO-2'!R66+'JURADO-3'!R66+'JURADO-4'!R66+'JURADO-5'!R66-BE66-BF66</f>
        <v>0</v>
      </c>
      <c r="BH66" s="66">
        <f t="shared" si="14"/>
        <v>0</v>
      </c>
      <c r="BI66" s="10"/>
      <c r="BJ66" s="7">
        <f>MAX('JURADO-1'!S66,'JURADO-2'!S66,'JURADO-3'!S66,'JURADO-4'!S66,'JURADO-5'!S66)</f>
        <v>0</v>
      </c>
      <c r="BK66" s="13">
        <f>MIN('JURADO-1'!S66,'JURADO-2'!S66,'JURADO-3'!S66,'JURADO-4'!S66,'JURADO-5'!S66)</f>
        <v>0</v>
      </c>
      <c r="BL66" s="9">
        <f>+'JURADO-1'!S66+'JURADO-2'!S66+'JURADO-3'!S66+'JURADO-4'!S66+'JURADO-5'!S66-BJ66-BK66</f>
        <v>0</v>
      </c>
      <c r="BM66" s="10"/>
      <c r="BN66" s="7">
        <f>MAX('JURADO-1'!T66,'JURADO-2'!T66,'JURADO-3'!T66,'JURADO-4'!T66,'JURADO-5'!T66)</f>
        <v>0</v>
      </c>
      <c r="BO66" s="13">
        <f>MIN('JURADO-1'!T66,'JURADO-2'!T66,'JURADO-3'!T66,'JURADO-4'!T66,'JURADO-5'!T66)</f>
        <v>0</v>
      </c>
      <c r="BP66" s="13">
        <f>+'JURADO-1'!T66+'JURADO-2'!T66+'JURADO-3'!T66+'JURADO-4'!T66+'JURADO-5'!T66-BN66-BO66</f>
        <v>0</v>
      </c>
      <c r="BQ66" s="70">
        <f>MAX('JURADO-1'!U66,'JURADO-2'!U66,'JURADO-3'!U66,'JURADO-4'!U66,'JURADO-5'!U66)</f>
        <v>0</v>
      </c>
      <c r="BR66" s="13">
        <f>MIN('JURADO-1'!U66,'JURADO-2'!U66,'JURADO-3'!U66,'JURADO-4'!U66,'JURADO-5'!U66)</f>
        <v>0</v>
      </c>
      <c r="BS66" s="12">
        <f>+'JURADO-1'!U66+'JURADO-2'!U66+'JURADO-3'!U66+'JURADO-4'!U66+'JURADO-5'!U66-BQ66-BR66</f>
        <v>0</v>
      </c>
      <c r="BT66" s="66">
        <f>MAX('JURADO-1'!V66,'JURADO-2'!V66,'JURADO-3'!V66,'JURADO-4'!V66,'JURADO-5'!V66)</f>
        <v>0</v>
      </c>
      <c r="BU66" s="66">
        <f>MIN('JURADO-1'!V66,'JURADO-2'!V66,'JURADO-3'!V66,'JURADO-4'!V66,'JURADO-5'!V66)</f>
        <v>0</v>
      </c>
      <c r="BV66" s="66">
        <f>+'JURADO-1'!V66+'JURADO-2'!V66+'JURADO-3'!V66+'JURADO-4'!V66+'JURADO-5'!V66-BT66-BU66</f>
        <v>0</v>
      </c>
      <c r="BW66" s="66">
        <f t="shared" si="15"/>
        <v>0</v>
      </c>
      <c r="BX66" s="10"/>
      <c r="BY66" s="7">
        <f>MAX('JURADO-1'!W66,'JURADO-2'!W66,'JURADO-3'!W66,'JURADO-4'!W66,'JURADO-5'!W66)</f>
        <v>0</v>
      </c>
      <c r="BZ66" s="13">
        <f>MIN('JURADO-1'!W66,'JURADO-2'!W66,'JURADO-3'!W66,'JURADO-4'!W66,'JURADO-5'!W66)</f>
        <v>0</v>
      </c>
      <c r="CA66" s="8">
        <f>+'JURADO-1'!W66+'JURADO-2'!W66+'JURADO-3'!W66+'JURADO-4'!W66+'JURADO-5'!W66-BY66-BZ66</f>
        <v>0</v>
      </c>
      <c r="CB66" s="10"/>
      <c r="CC66" s="7">
        <f>MAX('JURADO-1'!X66,'JURADO-2'!X66,'JURADO-3'!X66,'JURADO-4'!X66,'JURADO-5'!X66)</f>
        <v>0</v>
      </c>
      <c r="CD66" s="13">
        <f>MIN('JURADO-1'!X66,'JURADO-2'!X66,'JURADO-3'!X66,'JURADO-4'!X66,'JURADO-5'!X66)</f>
        <v>0</v>
      </c>
      <c r="CE66" s="8">
        <f>+'JURADO-1'!X66+'JURADO-2'!X66+'JURADO-3'!X66+'JURADO-4'!X66+'JURADO-5'!X66-CC66-CD66</f>
        <v>0</v>
      </c>
      <c r="CF66" s="10"/>
      <c r="CG66" s="7">
        <f>MAX('JURADO-1'!Y66,'JURADO-2'!Y66,'JURADO-3'!Y66,'JURADO-4'!Y66,'JURADO-5'!Y66)</f>
        <v>0</v>
      </c>
      <c r="CH66" s="13">
        <f>MIN('JURADO-1'!Y66,'JURADO-2'!Y66,'JURADO-3'!Y66,'JURADO-4'!Y66,'JURADO-5'!Y66)</f>
        <v>0</v>
      </c>
      <c r="CI66" s="8">
        <f>+'JURADO-1'!Y66+'JURADO-2'!Y66+'JURADO-3'!Y66+'JURADO-4'!Y66+'JURADO-5'!Y66-CG66-CH66</f>
        <v>0</v>
      </c>
      <c r="CJ66" s="10"/>
      <c r="CK66" s="7">
        <f>MAX('JURADO-1'!Z66,'JURADO-2'!Z66,'JURADO-3'!Z66,'JURADO-4'!Z66,'JURADO-5'!Z66)</f>
        <v>0</v>
      </c>
      <c r="CL66" s="13">
        <f>MIN('JURADO-1'!Z66,'JURADO-2'!Z66,'JURADO-3'!Z66,'JURADO-4'!Z66,'JURADO-5'!Z66)</f>
        <v>0</v>
      </c>
      <c r="CM66" s="8">
        <f>+'JURADO-1'!Z66+'JURADO-2'!Z66+'JURADO-3'!Z66+'JURADO-4'!Z66+'JURADO-5'!Z66-CK66-CL66</f>
        <v>0</v>
      </c>
      <c r="CN66" s="15"/>
      <c r="CO66" s="16"/>
      <c r="CP66" s="100">
        <f t="shared" si="16"/>
        <v>0</v>
      </c>
      <c r="CQ66" s="60"/>
      <c r="CR66" s="20"/>
      <c r="CS66" s="66"/>
      <c r="CT66" s="88"/>
      <c r="CU66" s="66">
        <f t="shared" si="17"/>
        <v>0</v>
      </c>
      <c r="CV66" s="66">
        <f t="shared" si="18"/>
        <v>0</v>
      </c>
      <c r="CW66" s="66">
        <f t="shared" si="19"/>
        <v>0</v>
      </c>
    </row>
    <row r="67" spans="1:101" ht="31.5" customHeight="1" hidden="1" thickBot="1">
      <c r="A67" s="86">
        <v>22</v>
      </c>
      <c r="B67" s="81"/>
      <c r="C67" s="70">
        <f>MAX('JURADO-1'!C67,'JURADO-2'!C67,'JURADO-3'!C67,'JURADO-4'!C67,'JURADO-5'!C67)</f>
        <v>0</v>
      </c>
      <c r="D67" s="13">
        <f>MIN('JURADO-1'!C67,'JURADO-2'!C67,'JURADO-3'!C67,'JURADO-4'!C67,'JURADO-5'!C67)</f>
        <v>0</v>
      </c>
      <c r="E67" s="12">
        <f>+'JURADO-1'!C67+'JURADO-2'!C67+'JURADO-3'!C67+'JURADO-4'!C67+'JURADO-5'!C67-C67-D67</f>
        <v>0</v>
      </c>
      <c r="F67" s="70">
        <f>MAX('JURADO-1'!D67,'JURADO-2'!D67,'JURADO-3'!D67,'JURADO-4'!D67,'JURADO-5'!D67)</f>
        <v>0</v>
      </c>
      <c r="G67" s="13">
        <f>MIN('JURADO-1'!D67,'JURADO-2'!D67,'JURADO-3'!D67,'JURADO-4'!D67,'JURADO-5'!D67)</f>
        <v>0</v>
      </c>
      <c r="H67" s="12">
        <f>+'JURADO-1'!D67+'JURADO-2'!D67+'JURADO-3'!D67+'JURADO-4'!D67+'JURADO-5'!D67-F67-G67</f>
        <v>0</v>
      </c>
      <c r="I67" s="66">
        <f>MAX('JURADO-1'!E67,'JURADO-2'!E67,'JURADO-3'!E67,'JURADO-4'!E67,'JURADO-5'!E67)</f>
        <v>0</v>
      </c>
      <c r="J67" s="66">
        <f>MIN('JURADO-1'!E67,'JURADO-2'!E67,'JURADO-3'!E67,'JURADO-4'!E67,'JURADO-5'!E67)</f>
        <v>0</v>
      </c>
      <c r="K67" s="66">
        <f>+'JURADO-1'!E67+'JURADO-2'!E67+'JURADO-3'!E67+'JURADO-4'!E67+'JURADO-5'!E67-I67-J67</f>
        <v>0</v>
      </c>
      <c r="L67" s="66">
        <f t="shared" si="10"/>
        <v>0</v>
      </c>
      <c r="M67" s="14"/>
      <c r="N67" s="7">
        <f>MAX('JURADO-1'!F67,'JURADO-2'!F67,'JURADO-3'!F67,'JURADO-4'!F67,'JURADO-5'!F67)</f>
        <v>0</v>
      </c>
      <c r="O67" s="13">
        <f>MIN('JURADO-1'!F67,'JURADO-2'!F67,'JURADO-3'!F67,'JURADO-4'!F67,'JURADO-5'!F67)</f>
        <v>0</v>
      </c>
      <c r="P67" s="13">
        <f>+'JURADO-1'!F67+'JURADO-2'!F67+'JURADO-3'!F67+'JURADO-4'!F67+'JURADO-5'!F67-N67-O67</f>
        <v>0</v>
      </c>
      <c r="Q67" s="70">
        <f>MAX('JURADO-1'!G67,'JURADO-2'!G67,'JURADO-3'!G67,'JURADO-4'!G67,'JURADO-5'!G67)</f>
        <v>0</v>
      </c>
      <c r="R67" s="13">
        <f>MIN('JURADO-1'!G67,'JURADO-2'!G67,'JURADO-3'!G67,'JURADO-4'!G67,'JURADO-5'!G67)</f>
        <v>0</v>
      </c>
      <c r="S67" s="12">
        <f>+'JURADO-1'!G67+'JURADO-2'!G67+'JURADO-3'!G67+'JURADO-4'!G67+'JURADO-5'!G67-Q67-R67</f>
        <v>0</v>
      </c>
      <c r="T67" s="66">
        <f>MAX('JURADO-1'!H67,'JURADO-2'!H67,'JURADO-3'!H67,'JURADO-4'!H67,'JURADO-5'!H67)</f>
        <v>0</v>
      </c>
      <c r="U67" s="66">
        <f>MIN('JURADO-1'!H67,'JURADO-2'!H67,'JURADO-3'!H67,'JURADO-4'!H67,'JURADO-5'!H67)</f>
        <v>0</v>
      </c>
      <c r="V67" s="66">
        <f>+'JURADO-1'!H67+'JURADO-2'!H67+'JURADO-3'!H67+'JURADO-4'!H67+'JURADO-5'!H67-T67-U67</f>
        <v>0</v>
      </c>
      <c r="W67" s="66">
        <f t="shared" si="11"/>
        <v>0</v>
      </c>
      <c r="X67" s="65"/>
      <c r="Y67" s="7">
        <f>MAX('JURADO-1'!I67,'JURADO-2'!I67,'JURADO-3'!I67,'JURADO-4'!I67,'JURADO-5'!I67)</f>
        <v>0</v>
      </c>
      <c r="Z67" s="13">
        <f>MIN('JURADO-1'!I67,'JURADO-2'!I67,'JURADO-3'!I67,'JURADO-4'!I67,'JURADO-5'!I67)</f>
        <v>0</v>
      </c>
      <c r="AA67" s="13">
        <f>+'JURADO-1'!I67+'JURADO-2'!I67+'JURADO-3'!I67+'JURADO-4'!I67+'JURADO-5'!I67-Y67-Z67</f>
        <v>0</v>
      </c>
      <c r="AB67" s="70">
        <f>MAX('JURADO-1'!J67,'JURADO-2'!J67,'JURADO-3'!J67,'JURADO-4'!J67,'JURADO-5'!J67)</f>
        <v>0</v>
      </c>
      <c r="AC67" s="13">
        <f>MIN('JURADO-1'!J67,'JURADO-2'!J67,'JURADO-3'!J67,'JURADO-4'!J67,'JURADO-5'!J67)</f>
        <v>0</v>
      </c>
      <c r="AD67" s="12">
        <f>+'JURADO-1'!J67+'JURADO-2'!J67+'JURADO-3'!J67+'JURADO-4'!J67+'JURADO-5'!J67-AB67-AC67</f>
        <v>0</v>
      </c>
      <c r="AE67" s="66">
        <f>MAX('JURADO-1'!K67,'JURADO-2'!K67,'JURADO-3'!K67,'JURADO-4'!K67,'JURADO-5'!K67)</f>
        <v>0</v>
      </c>
      <c r="AF67" s="66">
        <f>MIN('JURADO-1'!K67,'JURADO-2'!K67,'JURADO-3'!K67,'JURADO-4'!K67,'JURADO-5'!K67)</f>
        <v>0</v>
      </c>
      <c r="AG67" s="66">
        <f>+'JURADO-1'!K67+'JURADO-2'!K67+'JURADO-3'!K67+'JURADO-4'!K67+'JURADO-5'!K67-AE67-AF67</f>
        <v>0</v>
      </c>
      <c r="AH67" s="66">
        <f t="shared" si="12"/>
        <v>0</v>
      </c>
      <c r="AI67" s="65"/>
      <c r="AJ67" s="7">
        <f>MAX('JURADO-1'!L67,'JURADO-2'!L67,'JURADO-3'!L67,'JURADO-4'!L67,'JURADO-5'!L67)</f>
        <v>0</v>
      </c>
      <c r="AK67" s="13">
        <f>MIN('JURADO-1'!L67,'JURADO-2'!L67,'JURADO-3'!L67,'JURADO-4'!L67,'JURADO-5'!L67)</f>
        <v>0</v>
      </c>
      <c r="AL67" s="13">
        <f>+'JURADO-1'!L67+'JURADO-2'!L67+'JURADO-3'!L67+'JURADO-4'!L67+'JURADO-5'!L67-AJ67-AK67</f>
        <v>0</v>
      </c>
      <c r="AM67" s="70">
        <f>MAX('JURADO-1'!M67,'JURADO-2'!M67,'JURADO-3'!M67,'JURADO-4'!M67,'JURADO-5'!M67)</f>
        <v>0</v>
      </c>
      <c r="AN67" s="13">
        <f>MIN('JURADO-1'!M67,'JURADO-2'!M67,'JURADO-3'!M67,'JURADO-4'!M67,'JURADO-5'!M67)</f>
        <v>0</v>
      </c>
      <c r="AO67" s="12">
        <f>+'JURADO-1'!M67+'JURADO-2'!M67+'JURADO-3'!M67+'JURADO-4'!M67+'JURADO-5'!M67-AM67-AN67</f>
        <v>0</v>
      </c>
      <c r="AP67" s="66">
        <f>MAX('JURADO-1'!N67,'JURADO-2'!N67,'JURADO-3'!N67,'JURADO-4'!N67,'JURADO-5'!N67)</f>
        <v>0</v>
      </c>
      <c r="AQ67" s="66">
        <f>MIN('JURADO-1'!N67,'JURADO-2'!N67,'JURADO-3'!N67,'JURADO-4'!N67,'JURADO-5'!N67)</f>
        <v>0</v>
      </c>
      <c r="AR67" s="66">
        <f>+'JURADO-1'!N67+'JURADO-2'!N67+'JURADO-3'!N67+'JURADO-4'!N67+'JURADO-5'!N67-AP67-AQ67</f>
        <v>0</v>
      </c>
      <c r="AS67" s="66">
        <f t="shared" si="13"/>
        <v>0</v>
      </c>
      <c r="AT67" s="10"/>
      <c r="AU67" s="7">
        <f>MAX('JURADO-1'!O67,'JURADO-2'!O67,'JURADO-3'!O67,'JURADO-4'!O67,'JURADO-5'!O67)</f>
        <v>0</v>
      </c>
      <c r="AV67" s="13">
        <f>MIN('JURADO-1'!O67,'JURADO-2'!O67,'JURADO-3'!O67,'JURADO-4'!O67,'JURADO-5'!O67)</f>
        <v>0</v>
      </c>
      <c r="AW67" s="9">
        <f>+'JURADO-1'!O67+'JURADO-2'!O67+'JURADO-3'!O67+'JURADO-4'!O67+'JURADO-5'!O67-AU67-AV67</f>
        <v>0</v>
      </c>
      <c r="AX67" s="10"/>
      <c r="AY67" s="7">
        <f>MAX('JURADO-1'!P67,'JURADO-2'!P67,'JURADO-3'!P67,'JURADO-4'!P67,'JURADO-5'!P67)</f>
        <v>0</v>
      </c>
      <c r="AZ67" s="13">
        <f>MIN('JURADO-1'!P67,'JURADO-2'!P67,'JURADO-3'!P67,'JURADO-4'!P67,'JURADO-5'!P67)</f>
        <v>0</v>
      </c>
      <c r="BA67" s="13">
        <f>+'JURADO-1'!P67+'JURADO-2'!P67+'JURADO-3'!P67+'JURADO-4'!P67+'JURADO-5'!P67-AY67-AZ67</f>
        <v>0</v>
      </c>
      <c r="BB67" s="70">
        <f>MAX('JURADO-1'!Q67,'JURADO-2'!Q67,'JURADO-3'!Q67,'JURADO-4'!Q67,'JURADO-5'!Q67)</f>
        <v>0</v>
      </c>
      <c r="BC67" s="13">
        <f>MIN('JURADO-1'!Q67,'JURADO-2'!Q67,'JURADO-3'!Q67,'JURADO-4'!Q67,'JURADO-5'!Q67)</f>
        <v>0</v>
      </c>
      <c r="BD67" s="12">
        <f>+'JURADO-1'!Q67+'JURADO-2'!Q67+'JURADO-3'!Q67+'JURADO-4'!Q67+'JURADO-5'!Q67-BB67-BC67</f>
        <v>0</v>
      </c>
      <c r="BE67" s="66">
        <f>MAX('JURADO-1'!R67,'JURADO-2'!R67,'JURADO-3'!R67,'JURADO-4'!R67,'JURADO-5'!R67)</f>
        <v>0</v>
      </c>
      <c r="BF67" s="66">
        <f>MIN('JURADO-1'!R67,'JURADO-2'!R67,'JURADO-3'!R67,'JURADO-4'!R67,'JURADO-5'!R67)</f>
        <v>0</v>
      </c>
      <c r="BG67" s="66">
        <f>+'JURADO-1'!R67+'JURADO-2'!R67+'JURADO-3'!R67+'JURADO-4'!R67+'JURADO-5'!R67-BE67-BF67</f>
        <v>0</v>
      </c>
      <c r="BH67" s="66">
        <f t="shared" si="14"/>
        <v>0</v>
      </c>
      <c r="BI67" s="10"/>
      <c r="BJ67" s="7">
        <f>MAX('JURADO-1'!S67,'JURADO-2'!S67,'JURADO-3'!S67,'JURADO-4'!S67,'JURADO-5'!S67)</f>
        <v>0</v>
      </c>
      <c r="BK67" s="13">
        <f>MIN('JURADO-1'!S67,'JURADO-2'!S67,'JURADO-3'!S67,'JURADO-4'!S67,'JURADO-5'!S67)</f>
        <v>0</v>
      </c>
      <c r="BL67" s="9">
        <f>+'JURADO-1'!S67+'JURADO-2'!S67+'JURADO-3'!S67+'JURADO-4'!S67+'JURADO-5'!S67-BJ67-BK67</f>
        <v>0</v>
      </c>
      <c r="BM67" s="10"/>
      <c r="BN67" s="7">
        <f>MAX('JURADO-1'!T67,'JURADO-2'!T67,'JURADO-3'!T67,'JURADO-4'!T67,'JURADO-5'!T67)</f>
        <v>0</v>
      </c>
      <c r="BO67" s="13">
        <f>MIN('JURADO-1'!T67,'JURADO-2'!T67,'JURADO-3'!T67,'JURADO-4'!T67,'JURADO-5'!T67)</f>
        <v>0</v>
      </c>
      <c r="BP67" s="13">
        <f>+'JURADO-1'!T67+'JURADO-2'!T67+'JURADO-3'!T67+'JURADO-4'!T67+'JURADO-5'!T67-BN67-BO67</f>
        <v>0</v>
      </c>
      <c r="BQ67" s="70">
        <f>MAX('JURADO-1'!U67,'JURADO-2'!U67,'JURADO-3'!U67,'JURADO-4'!U67,'JURADO-5'!U67)</f>
        <v>0</v>
      </c>
      <c r="BR67" s="13">
        <f>MIN('JURADO-1'!U67,'JURADO-2'!U67,'JURADO-3'!U67,'JURADO-4'!U67,'JURADO-5'!U67)</f>
        <v>0</v>
      </c>
      <c r="BS67" s="12">
        <f>+'JURADO-1'!U67+'JURADO-2'!U67+'JURADO-3'!U67+'JURADO-4'!U67+'JURADO-5'!U67-BQ67-BR67</f>
        <v>0</v>
      </c>
      <c r="BT67" s="66">
        <f>MAX('JURADO-1'!V67,'JURADO-2'!V67,'JURADO-3'!V67,'JURADO-4'!V67,'JURADO-5'!V67)</f>
        <v>0</v>
      </c>
      <c r="BU67" s="66">
        <f>MIN('JURADO-1'!V67,'JURADO-2'!V67,'JURADO-3'!V67,'JURADO-4'!V67,'JURADO-5'!V67)</f>
        <v>0</v>
      </c>
      <c r="BV67" s="66">
        <f>+'JURADO-1'!V67+'JURADO-2'!V67+'JURADO-3'!V67+'JURADO-4'!V67+'JURADO-5'!V67-BT67-BU67</f>
        <v>0</v>
      </c>
      <c r="BW67" s="66">
        <f t="shared" si="15"/>
        <v>0</v>
      </c>
      <c r="BX67" s="10"/>
      <c r="BY67" s="7">
        <f>MAX('JURADO-1'!W67,'JURADO-2'!W67,'JURADO-3'!W67,'JURADO-4'!W67,'JURADO-5'!W67)</f>
        <v>0</v>
      </c>
      <c r="BZ67" s="13">
        <f>MIN('JURADO-1'!W67,'JURADO-2'!W67,'JURADO-3'!W67,'JURADO-4'!W67,'JURADO-5'!W67)</f>
        <v>0</v>
      </c>
      <c r="CA67" s="8">
        <f>+'JURADO-1'!W67+'JURADO-2'!W67+'JURADO-3'!W67+'JURADO-4'!W67+'JURADO-5'!W67-BY67-BZ67</f>
        <v>0</v>
      </c>
      <c r="CB67" s="10"/>
      <c r="CC67" s="7">
        <f>MAX('JURADO-1'!X67,'JURADO-2'!X67,'JURADO-3'!X67,'JURADO-4'!X67,'JURADO-5'!X67)</f>
        <v>0</v>
      </c>
      <c r="CD67" s="13">
        <f>MIN('JURADO-1'!X67,'JURADO-2'!X67,'JURADO-3'!X67,'JURADO-4'!X67,'JURADO-5'!X67)</f>
        <v>0</v>
      </c>
      <c r="CE67" s="8">
        <f>+'JURADO-1'!X67+'JURADO-2'!X67+'JURADO-3'!X67+'JURADO-4'!X67+'JURADO-5'!X67-CC67-CD67</f>
        <v>0</v>
      </c>
      <c r="CF67" s="10"/>
      <c r="CG67" s="7">
        <f>MAX('JURADO-1'!Y67,'JURADO-2'!Y67,'JURADO-3'!Y67,'JURADO-4'!Y67,'JURADO-5'!Y67)</f>
        <v>0</v>
      </c>
      <c r="CH67" s="13">
        <f>MIN('JURADO-1'!Y67,'JURADO-2'!Y67,'JURADO-3'!Y67,'JURADO-4'!Y67,'JURADO-5'!Y67)</f>
        <v>0</v>
      </c>
      <c r="CI67" s="8">
        <f>+'JURADO-1'!Y67+'JURADO-2'!Y67+'JURADO-3'!Y67+'JURADO-4'!Y67+'JURADO-5'!Y67-CG67-CH67</f>
        <v>0</v>
      </c>
      <c r="CJ67" s="10"/>
      <c r="CK67" s="7">
        <f>MAX('JURADO-1'!Z67,'JURADO-2'!Z67,'JURADO-3'!Z67,'JURADO-4'!Z67,'JURADO-5'!Z67)</f>
        <v>0</v>
      </c>
      <c r="CL67" s="13">
        <f>MIN('JURADO-1'!Z67,'JURADO-2'!Z67,'JURADO-3'!Z67,'JURADO-4'!Z67,'JURADO-5'!Z67)</f>
        <v>0</v>
      </c>
      <c r="CM67" s="8">
        <f>+'JURADO-1'!Z67+'JURADO-2'!Z67+'JURADO-3'!Z67+'JURADO-4'!Z67+'JURADO-5'!Z67-CK67-CL67</f>
        <v>0</v>
      </c>
      <c r="CN67" s="15"/>
      <c r="CO67" s="16"/>
      <c r="CP67" s="100">
        <f t="shared" si="16"/>
        <v>0</v>
      </c>
      <c r="CQ67" s="60"/>
      <c r="CR67" s="20"/>
      <c r="CS67" s="66"/>
      <c r="CT67" s="88"/>
      <c r="CU67" s="66">
        <f t="shared" si="17"/>
        <v>0</v>
      </c>
      <c r="CV67" s="66">
        <f t="shared" si="18"/>
        <v>0</v>
      </c>
      <c r="CW67" s="66">
        <f t="shared" si="19"/>
        <v>0</v>
      </c>
    </row>
    <row r="68" spans="1:101" ht="42.75" customHeight="1" hidden="1" thickBot="1">
      <c r="A68" s="85">
        <v>23</v>
      </c>
      <c r="B68" s="81"/>
      <c r="C68" s="70">
        <f>MAX('JURADO-1'!C68,'JURADO-2'!C68,'JURADO-3'!C68,'JURADO-4'!C68,'JURADO-5'!C68)</f>
        <v>0</v>
      </c>
      <c r="D68" s="13">
        <f>MIN('JURADO-1'!C68,'JURADO-2'!C68,'JURADO-3'!C68,'JURADO-4'!C68,'JURADO-5'!C68)</f>
        <v>0</v>
      </c>
      <c r="E68" s="12">
        <f>+'JURADO-1'!C68+'JURADO-2'!C68+'JURADO-3'!C68+'JURADO-4'!C68+'JURADO-5'!C68-C68-D68</f>
        <v>0</v>
      </c>
      <c r="F68" s="70">
        <f>MAX('JURADO-1'!D68,'JURADO-2'!D68,'JURADO-3'!D68,'JURADO-4'!D68,'JURADO-5'!D68)</f>
        <v>0</v>
      </c>
      <c r="G68" s="13">
        <f>MIN('JURADO-1'!D68,'JURADO-2'!D68,'JURADO-3'!D68,'JURADO-4'!D68,'JURADO-5'!D68)</f>
        <v>0</v>
      </c>
      <c r="H68" s="12">
        <f>+'JURADO-1'!D68+'JURADO-2'!D68+'JURADO-3'!D68+'JURADO-4'!D68+'JURADO-5'!D68-F68-G68</f>
        <v>0</v>
      </c>
      <c r="I68" s="66">
        <f>MAX('JURADO-1'!E68,'JURADO-2'!E68,'JURADO-3'!E68,'JURADO-4'!E68,'JURADO-5'!E68)</f>
        <v>0</v>
      </c>
      <c r="J68" s="66">
        <f>MIN('JURADO-1'!E68,'JURADO-2'!E68,'JURADO-3'!E68,'JURADO-4'!E68,'JURADO-5'!E68)</f>
        <v>0</v>
      </c>
      <c r="K68" s="66">
        <f>+'JURADO-1'!E68+'JURADO-2'!E68+'JURADO-3'!E68+'JURADO-4'!E68+'JURADO-5'!E68-I68-J68</f>
        <v>0</v>
      </c>
      <c r="L68" s="66">
        <f t="shared" si="10"/>
        <v>0</v>
      </c>
      <c r="M68" s="14"/>
      <c r="N68" s="7">
        <f>MAX('JURADO-1'!F68,'JURADO-2'!F68,'JURADO-3'!F68,'JURADO-4'!F68,'JURADO-5'!F68)</f>
        <v>0</v>
      </c>
      <c r="O68" s="13">
        <f>MIN('JURADO-1'!F68,'JURADO-2'!F68,'JURADO-3'!F68,'JURADO-4'!F68,'JURADO-5'!F68)</f>
        <v>0</v>
      </c>
      <c r="P68" s="13">
        <f>+'JURADO-1'!F68+'JURADO-2'!F68+'JURADO-3'!F68+'JURADO-4'!F68+'JURADO-5'!F68-N68-O68</f>
        <v>0</v>
      </c>
      <c r="Q68" s="70">
        <f>MAX('JURADO-1'!G68,'JURADO-2'!G68,'JURADO-3'!G68,'JURADO-4'!G68,'JURADO-5'!G68)</f>
        <v>0</v>
      </c>
      <c r="R68" s="13">
        <f>MIN('JURADO-1'!G68,'JURADO-2'!G68,'JURADO-3'!G68,'JURADO-4'!G68,'JURADO-5'!G68)</f>
        <v>0</v>
      </c>
      <c r="S68" s="12">
        <f>+'JURADO-1'!G68+'JURADO-2'!G68+'JURADO-3'!G68+'JURADO-4'!G68+'JURADO-5'!G68-Q68-R68</f>
        <v>0</v>
      </c>
      <c r="T68" s="66">
        <f>MAX('JURADO-1'!H68,'JURADO-2'!H68,'JURADO-3'!H68,'JURADO-4'!H68,'JURADO-5'!H68)</f>
        <v>0</v>
      </c>
      <c r="U68" s="66">
        <f>MIN('JURADO-1'!H68,'JURADO-2'!H68,'JURADO-3'!H68,'JURADO-4'!H68,'JURADO-5'!H68)</f>
        <v>0</v>
      </c>
      <c r="V68" s="66">
        <f>+'JURADO-1'!H68+'JURADO-2'!H68+'JURADO-3'!H68+'JURADO-4'!H68+'JURADO-5'!H68-T68-U68</f>
        <v>0</v>
      </c>
      <c r="W68" s="66">
        <f t="shared" si="11"/>
        <v>0</v>
      </c>
      <c r="X68" s="65"/>
      <c r="Y68" s="7">
        <f>MAX('JURADO-1'!I68,'JURADO-2'!I68,'JURADO-3'!I68,'JURADO-4'!I68,'JURADO-5'!I68)</f>
        <v>0</v>
      </c>
      <c r="Z68" s="13">
        <f>MIN('JURADO-1'!I68,'JURADO-2'!I68,'JURADO-3'!I68,'JURADO-4'!I68,'JURADO-5'!I68)</f>
        <v>0</v>
      </c>
      <c r="AA68" s="13">
        <f>+'JURADO-1'!I68+'JURADO-2'!I68+'JURADO-3'!I68+'JURADO-4'!I68+'JURADO-5'!I68-Y68-Z68</f>
        <v>0</v>
      </c>
      <c r="AB68" s="70">
        <f>MAX('JURADO-1'!J68,'JURADO-2'!J68,'JURADO-3'!J68,'JURADO-4'!J68,'JURADO-5'!J68)</f>
        <v>0</v>
      </c>
      <c r="AC68" s="13">
        <f>MIN('JURADO-1'!J68,'JURADO-2'!J68,'JURADO-3'!J68,'JURADO-4'!J68,'JURADO-5'!J68)</f>
        <v>0</v>
      </c>
      <c r="AD68" s="12">
        <f>+'JURADO-1'!J68+'JURADO-2'!J68+'JURADO-3'!J68+'JURADO-4'!J68+'JURADO-5'!J68-AB68-AC68</f>
        <v>0</v>
      </c>
      <c r="AE68" s="66">
        <f>MAX('JURADO-1'!K68,'JURADO-2'!K68,'JURADO-3'!K68,'JURADO-4'!K68,'JURADO-5'!K68)</f>
        <v>0</v>
      </c>
      <c r="AF68" s="66">
        <f>MIN('JURADO-1'!K68,'JURADO-2'!K68,'JURADO-3'!K68,'JURADO-4'!K68,'JURADO-5'!K68)</f>
        <v>0</v>
      </c>
      <c r="AG68" s="66">
        <f>+'JURADO-1'!K68+'JURADO-2'!K68+'JURADO-3'!K68+'JURADO-4'!K68+'JURADO-5'!K68-AE68-AF68</f>
        <v>0</v>
      </c>
      <c r="AH68" s="66">
        <f t="shared" si="12"/>
        <v>0</v>
      </c>
      <c r="AI68" s="65"/>
      <c r="AJ68" s="7">
        <f>MAX('JURADO-1'!L68,'JURADO-2'!L68,'JURADO-3'!L68,'JURADO-4'!L68,'JURADO-5'!L68)</f>
        <v>0</v>
      </c>
      <c r="AK68" s="13">
        <f>MIN('JURADO-1'!L68,'JURADO-2'!L68,'JURADO-3'!L68,'JURADO-4'!L68,'JURADO-5'!L68)</f>
        <v>0</v>
      </c>
      <c r="AL68" s="13">
        <f>+'JURADO-1'!L68+'JURADO-2'!L68+'JURADO-3'!L68+'JURADO-4'!L68+'JURADO-5'!L68-AJ68-AK68</f>
        <v>0</v>
      </c>
      <c r="AM68" s="70">
        <f>MAX('JURADO-1'!M68,'JURADO-2'!M68,'JURADO-3'!M68,'JURADO-4'!M68,'JURADO-5'!M68)</f>
        <v>0</v>
      </c>
      <c r="AN68" s="13">
        <f>MIN('JURADO-1'!M68,'JURADO-2'!M68,'JURADO-3'!M68,'JURADO-4'!M68,'JURADO-5'!M68)</f>
        <v>0</v>
      </c>
      <c r="AO68" s="12">
        <f>+'JURADO-1'!M68+'JURADO-2'!M68+'JURADO-3'!M68+'JURADO-4'!M68+'JURADO-5'!M68-AM68-AN68</f>
        <v>0</v>
      </c>
      <c r="AP68" s="66">
        <f>MAX('JURADO-1'!N68,'JURADO-2'!N68,'JURADO-3'!N68,'JURADO-4'!N68,'JURADO-5'!N68)</f>
        <v>0</v>
      </c>
      <c r="AQ68" s="66">
        <f>MIN('JURADO-1'!N68,'JURADO-2'!N68,'JURADO-3'!N68,'JURADO-4'!N68,'JURADO-5'!N68)</f>
        <v>0</v>
      </c>
      <c r="AR68" s="66">
        <f>+'JURADO-1'!N68+'JURADO-2'!N68+'JURADO-3'!N68+'JURADO-4'!N68+'JURADO-5'!N68-AP68-AQ68</f>
        <v>0</v>
      </c>
      <c r="AS68" s="66">
        <f t="shared" si="13"/>
        <v>0</v>
      </c>
      <c r="AT68" s="10"/>
      <c r="AU68" s="7">
        <f>MAX('JURADO-1'!O68,'JURADO-2'!O68,'JURADO-3'!O68,'JURADO-4'!O68,'JURADO-5'!O68)</f>
        <v>0</v>
      </c>
      <c r="AV68" s="13">
        <f>MIN('JURADO-1'!O68,'JURADO-2'!O68,'JURADO-3'!O68,'JURADO-4'!O68,'JURADO-5'!O68)</f>
        <v>0</v>
      </c>
      <c r="AW68" s="9">
        <f>+'JURADO-1'!O68+'JURADO-2'!O68+'JURADO-3'!O68+'JURADO-4'!O68+'JURADO-5'!O68-AU68-AV68</f>
        <v>0</v>
      </c>
      <c r="AX68" s="10"/>
      <c r="AY68" s="7">
        <f>MAX('JURADO-1'!P68,'JURADO-2'!P68,'JURADO-3'!P68,'JURADO-4'!P68,'JURADO-5'!P68)</f>
        <v>0</v>
      </c>
      <c r="AZ68" s="13">
        <f>MIN('JURADO-1'!P68,'JURADO-2'!P68,'JURADO-3'!P68,'JURADO-4'!P68,'JURADO-5'!P68)</f>
        <v>0</v>
      </c>
      <c r="BA68" s="13">
        <f>+'JURADO-1'!P68+'JURADO-2'!P68+'JURADO-3'!P68+'JURADO-4'!P68+'JURADO-5'!P68-AY68-AZ68</f>
        <v>0</v>
      </c>
      <c r="BB68" s="70">
        <f>MAX('JURADO-1'!Q68,'JURADO-2'!Q68,'JURADO-3'!Q68,'JURADO-4'!Q68,'JURADO-5'!Q68)</f>
        <v>0</v>
      </c>
      <c r="BC68" s="13">
        <f>MIN('JURADO-1'!Q68,'JURADO-2'!Q68,'JURADO-3'!Q68,'JURADO-4'!Q68,'JURADO-5'!Q68)</f>
        <v>0</v>
      </c>
      <c r="BD68" s="12">
        <f>+'JURADO-1'!Q68+'JURADO-2'!Q68+'JURADO-3'!Q68+'JURADO-4'!Q68+'JURADO-5'!Q68-BB68-BC68</f>
        <v>0</v>
      </c>
      <c r="BE68" s="66">
        <f>MAX('JURADO-1'!R68,'JURADO-2'!R68,'JURADO-3'!R68,'JURADO-4'!R68,'JURADO-5'!R68)</f>
        <v>0</v>
      </c>
      <c r="BF68" s="66">
        <f>MIN('JURADO-1'!R68,'JURADO-2'!R68,'JURADO-3'!R68,'JURADO-4'!R68,'JURADO-5'!R68)</f>
        <v>0</v>
      </c>
      <c r="BG68" s="66">
        <f>+'JURADO-1'!R68+'JURADO-2'!R68+'JURADO-3'!R68+'JURADO-4'!R68+'JURADO-5'!R68-BE68-BF68</f>
        <v>0</v>
      </c>
      <c r="BH68" s="66">
        <f t="shared" si="14"/>
        <v>0</v>
      </c>
      <c r="BI68" s="10"/>
      <c r="BJ68" s="7">
        <f>MAX('JURADO-1'!S68,'JURADO-2'!S68,'JURADO-3'!S68,'JURADO-4'!S68,'JURADO-5'!S68)</f>
        <v>0</v>
      </c>
      <c r="BK68" s="13">
        <f>MIN('JURADO-1'!S68,'JURADO-2'!S68,'JURADO-3'!S68,'JURADO-4'!S68,'JURADO-5'!S68)</f>
        <v>0</v>
      </c>
      <c r="BL68" s="9">
        <f>+'JURADO-1'!S68+'JURADO-2'!S68+'JURADO-3'!S68+'JURADO-4'!S68+'JURADO-5'!S68-BJ68-BK68</f>
        <v>0</v>
      </c>
      <c r="BM68" s="10"/>
      <c r="BN68" s="7">
        <f>MAX('JURADO-1'!T68,'JURADO-2'!T68,'JURADO-3'!T68,'JURADO-4'!T68,'JURADO-5'!T68)</f>
        <v>0</v>
      </c>
      <c r="BO68" s="13">
        <f>MIN('JURADO-1'!T68,'JURADO-2'!T68,'JURADO-3'!T68,'JURADO-4'!T68,'JURADO-5'!T68)</f>
        <v>0</v>
      </c>
      <c r="BP68" s="13">
        <f>+'JURADO-1'!T68+'JURADO-2'!T68+'JURADO-3'!T68+'JURADO-4'!T68+'JURADO-5'!T68-BN68-BO68</f>
        <v>0</v>
      </c>
      <c r="BQ68" s="70">
        <f>MAX('JURADO-1'!U68,'JURADO-2'!U68,'JURADO-3'!U68,'JURADO-4'!U68,'JURADO-5'!U68)</f>
        <v>0</v>
      </c>
      <c r="BR68" s="13">
        <f>MIN('JURADO-1'!U68,'JURADO-2'!U68,'JURADO-3'!U68,'JURADO-4'!U68,'JURADO-5'!U68)</f>
        <v>0</v>
      </c>
      <c r="BS68" s="12">
        <f>+'JURADO-1'!U68+'JURADO-2'!U68+'JURADO-3'!U68+'JURADO-4'!U68+'JURADO-5'!U68-BQ68-BR68</f>
        <v>0</v>
      </c>
      <c r="BT68" s="66">
        <f>MAX('JURADO-1'!V68,'JURADO-2'!V68,'JURADO-3'!V68,'JURADO-4'!V68,'JURADO-5'!V68)</f>
        <v>0</v>
      </c>
      <c r="BU68" s="66">
        <f>MIN('JURADO-1'!V68,'JURADO-2'!V68,'JURADO-3'!V68,'JURADO-4'!V68,'JURADO-5'!V68)</f>
        <v>0</v>
      </c>
      <c r="BV68" s="66">
        <f>+'JURADO-1'!V68+'JURADO-2'!V68+'JURADO-3'!V68+'JURADO-4'!V68+'JURADO-5'!V68-BT68-BU68</f>
        <v>0</v>
      </c>
      <c r="BW68" s="66">
        <f t="shared" si="15"/>
        <v>0</v>
      </c>
      <c r="BX68" s="10"/>
      <c r="BY68" s="7">
        <f>MAX('JURADO-1'!W68,'JURADO-2'!W68,'JURADO-3'!W68,'JURADO-4'!W68,'JURADO-5'!W68)</f>
        <v>0</v>
      </c>
      <c r="BZ68" s="13">
        <f>MIN('JURADO-1'!W68,'JURADO-2'!W68,'JURADO-3'!W68,'JURADO-4'!W68,'JURADO-5'!W68)</f>
        <v>0</v>
      </c>
      <c r="CA68" s="8">
        <f>+'JURADO-1'!W68+'JURADO-2'!W68+'JURADO-3'!W68+'JURADO-4'!W68+'JURADO-5'!W68-BY68-BZ68</f>
        <v>0</v>
      </c>
      <c r="CB68" s="10"/>
      <c r="CC68" s="7">
        <f>MAX('JURADO-1'!X68,'JURADO-2'!X68,'JURADO-3'!X68,'JURADO-4'!X68,'JURADO-5'!X68)</f>
        <v>0</v>
      </c>
      <c r="CD68" s="13">
        <f>MIN('JURADO-1'!X68,'JURADO-2'!X68,'JURADO-3'!X68,'JURADO-4'!X68,'JURADO-5'!X68)</f>
        <v>0</v>
      </c>
      <c r="CE68" s="8">
        <f>+'JURADO-1'!X68+'JURADO-2'!X68+'JURADO-3'!X68+'JURADO-4'!X68+'JURADO-5'!X68-CC68-CD68</f>
        <v>0</v>
      </c>
      <c r="CF68" s="10"/>
      <c r="CG68" s="7">
        <f>MAX('JURADO-1'!Y68,'JURADO-2'!Y68,'JURADO-3'!Y68,'JURADO-4'!Y68,'JURADO-5'!Y68)</f>
        <v>0</v>
      </c>
      <c r="CH68" s="13">
        <f>MIN('JURADO-1'!Y68,'JURADO-2'!Y68,'JURADO-3'!Y68,'JURADO-4'!Y68,'JURADO-5'!Y68)</f>
        <v>0</v>
      </c>
      <c r="CI68" s="8">
        <f>+'JURADO-1'!Y68+'JURADO-2'!Y68+'JURADO-3'!Y68+'JURADO-4'!Y68+'JURADO-5'!Y68-CG68-CH68</f>
        <v>0</v>
      </c>
      <c r="CJ68" s="10"/>
      <c r="CK68" s="7">
        <f>MAX('JURADO-1'!Z68,'JURADO-2'!Z68,'JURADO-3'!Z68,'JURADO-4'!Z68,'JURADO-5'!Z68)</f>
        <v>0</v>
      </c>
      <c r="CL68" s="13">
        <f>MIN('JURADO-1'!Z68,'JURADO-2'!Z68,'JURADO-3'!Z68,'JURADO-4'!Z68,'JURADO-5'!Z68)</f>
        <v>0</v>
      </c>
      <c r="CM68" s="8">
        <f>+'JURADO-1'!Z68+'JURADO-2'!Z68+'JURADO-3'!Z68+'JURADO-4'!Z68+'JURADO-5'!Z68-CK68-CL68</f>
        <v>0</v>
      </c>
      <c r="CN68" s="15"/>
      <c r="CO68" s="16"/>
      <c r="CP68" s="100">
        <f t="shared" si="16"/>
        <v>0</v>
      </c>
      <c r="CQ68" s="60"/>
      <c r="CR68" s="20"/>
      <c r="CS68" s="66"/>
      <c r="CT68" s="88"/>
      <c r="CU68" s="66">
        <f t="shared" si="17"/>
        <v>0</v>
      </c>
      <c r="CV68" s="66">
        <f t="shared" si="18"/>
        <v>0</v>
      </c>
      <c r="CW68" s="66">
        <f t="shared" si="19"/>
        <v>0</v>
      </c>
    </row>
    <row r="69" spans="1:101" ht="42.75" customHeight="1" hidden="1" thickBot="1">
      <c r="A69" s="86">
        <v>24</v>
      </c>
      <c r="B69" s="81"/>
      <c r="C69" s="70">
        <f>MAX('JURADO-1'!C69,'JURADO-2'!C69,'JURADO-3'!C69,'JURADO-4'!C69,'JURADO-5'!C69)</f>
        <v>0</v>
      </c>
      <c r="D69" s="13">
        <f>MIN('JURADO-1'!C69,'JURADO-2'!C69,'JURADO-3'!C69,'JURADO-4'!C69,'JURADO-5'!C69)</f>
        <v>0</v>
      </c>
      <c r="E69" s="12">
        <f>+'JURADO-1'!C69+'JURADO-2'!C69+'JURADO-3'!C69+'JURADO-4'!C69+'JURADO-5'!C69-C69-D69</f>
        <v>0</v>
      </c>
      <c r="F69" s="70">
        <f>MAX('JURADO-1'!D69,'JURADO-2'!D69,'JURADO-3'!D69,'JURADO-4'!D69,'JURADO-5'!D69)</f>
        <v>0</v>
      </c>
      <c r="G69" s="13">
        <f>MIN('JURADO-1'!D69,'JURADO-2'!D69,'JURADO-3'!D69,'JURADO-4'!D69,'JURADO-5'!D69)</f>
        <v>0</v>
      </c>
      <c r="H69" s="12">
        <f>+'JURADO-1'!D69+'JURADO-2'!D69+'JURADO-3'!D69+'JURADO-4'!D69+'JURADO-5'!D69-F69-G69</f>
        <v>0</v>
      </c>
      <c r="I69" s="66">
        <f>MAX('JURADO-1'!E69,'JURADO-2'!E69,'JURADO-3'!E69,'JURADO-4'!E69,'JURADO-5'!E69)</f>
        <v>0</v>
      </c>
      <c r="J69" s="66">
        <f>MIN('JURADO-1'!E69,'JURADO-2'!E69,'JURADO-3'!E69,'JURADO-4'!E69,'JURADO-5'!E69)</f>
        <v>0</v>
      </c>
      <c r="K69" s="66">
        <f>+'JURADO-1'!E69+'JURADO-2'!E69+'JURADO-3'!E69+'JURADO-4'!E69+'JURADO-5'!E69-I69-J69</f>
        <v>0</v>
      </c>
      <c r="L69" s="66">
        <f t="shared" si="10"/>
        <v>0</v>
      </c>
      <c r="M69" s="14"/>
      <c r="N69" s="7">
        <f>MAX('JURADO-1'!F69,'JURADO-2'!F69,'JURADO-3'!F69,'JURADO-4'!F69,'JURADO-5'!F69)</f>
        <v>0</v>
      </c>
      <c r="O69" s="13">
        <f>MIN('JURADO-1'!F69,'JURADO-2'!F69,'JURADO-3'!F69,'JURADO-4'!F69,'JURADO-5'!F69)</f>
        <v>0</v>
      </c>
      <c r="P69" s="13">
        <f>+'JURADO-1'!F69+'JURADO-2'!F69+'JURADO-3'!F69+'JURADO-4'!F69+'JURADO-5'!F69-N69-O69</f>
        <v>0</v>
      </c>
      <c r="Q69" s="70">
        <f>MAX('JURADO-1'!G69,'JURADO-2'!G69,'JURADO-3'!G69,'JURADO-4'!G69,'JURADO-5'!G69)</f>
        <v>0</v>
      </c>
      <c r="R69" s="13">
        <f>MIN('JURADO-1'!G69,'JURADO-2'!G69,'JURADO-3'!G69,'JURADO-4'!G69,'JURADO-5'!G69)</f>
        <v>0</v>
      </c>
      <c r="S69" s="12">
        <f>+'JURADO-1'!G69+'JURADO-2'!G69+'JURADO-3'!G69+'JURADO-4'!G69+'JURADO-5'!G69-Q69-R69</f>
        <v>0</v>
      </c>
      <c r="T69" s="66">
        <f>MAX('JURADO-1'!H69,'JURADO-2'!H69,'JURADO-3'!H69,'JURADO-4'!H69,'JURADO-5'!H69)</f>
        <v>0</v>
      </c>
      <c r="U69" s="66">
        <f>MIN('JURADO-1'!H69,'JURADO-2'!H69,'JURADO-3'!H69,'JURADO-4'!H69,'JURADO-5'!H69)</f>
        <v>0</v>
      </c>
      <c r="V69" s="66">
        <f>+'JURADO-1'!H69+'JURADO-2'!H69+'JURADO-3'!H69+'JURADO-4'!H69+'JURADO-5'!H69-T69-U69</f>
        <v>0</v>
      </c>
      <c r="W69" s="66">
        <f t="shared" si="11"/>
        <v>0</v>
      </c>
      <c r="X69" s="65"/>
      <c r="Y69" s="7">
        <f>MAX('JURADO-1'!I69,'JURADO-2'!I69,'JURADO-3'!I69,'JURADO-4'!I69,'JURADO-5'!I69)</f>
        <v>0</v>
      </c>
      <c r="Z69" s="13">
        <f>MIN('JURADO-1'!I69,'JURADO-2'!I69,'JURADO-3'!I69,'JURADO-4'!I69,'JURADO-5'!I69)</f>
        <v>0</v>
      </c>
      <c r="AA69" s="13">
        <f>+'JURADO-1'!I69+'JURADO-2'!I69+'JURADO-3'!I69+'JURADO-4'!I69+'JURADO-5'!I69-Y69-Z69</f>
        <v>0</v>
      </c>
      <c r="AB69" s="70">
        <f>MAX('JURADO-1'!J69,'JURADO-2'!J69,'JURADO-3'!J69,'JURADO-4'!J69,'JURADO-5'!J69)</f>
        <v>0</v>
      </c>
      <c r="AC69" s="13">
        <f>MIN('JURADO-1'!J69,'JURADO-2'!J69,'JURADO-3'!J69,'JURADO-4'!J69,'JURADO-5'!J69)</f>
        <v>0</v>
      </c>
      <c r="AD69" s="12">
        <f>+'JURADO-1'!J69+'JURADO-2'!J69+'JURADO-3'!J69+'JURADO-4'!J69+'JURADO-5'!J69-AB69-AC69</f>
        <v>0</v>
      </c>
      <c r="AE69" s="66">
        <f>MAX('JURADO-1'!K69,'JURADO-2'!K69,'JURADO-3'!K69,'JURADO-4'!K69,'JURADO-5'!K69)</f>
        <v>0</v>
      </c>
      <c r="AF69" s="66">
        <f>MIN('JURADO-1'!K69,'JURADO-2'!K69,'JURADO-3'!K69,'JURADO-4'!K69,'JURADO-5'!K69)</f>
        <v>0</v>
      </c>
      <c r="AG69" s="66">
        <f>+'JURADO-1'!K69+'JURADO-2'!K69+'JURADO-3'!K69+'JURADO-4'!K69+'JURADO-5'!K69-AE69-AF69</f>
        <v>0</v>
      </c>
      <c r="AH69" s="66">
        <f t="shared" si="12"/>
        <v>0</v>
      </c>
      <c r="AI69" s="65"/>
      <c r="AJ69" s="7">
        <f>MAX('JURADO-1'!L69,'JURADO-2'!L69,'JURADO-3'!L69,'JURADO-4'!L69,'JURADO-5'!L69)</f>
        <v>0</v>
      </c>
      <c r="AK69" s="13">
        <f>MIN('JURADO-1'!L69,'JURADO-2'!L69,'JURADO-3'!L69,'JURADO-4'!L69,'JURADO-5'!L69)</f>
        <v>0</v>
      </c>
      <c r="AL69" s="13">
        <f>+'JURADO-1'!L69+'JURADO-2'!L69+'JURADO-3'!L69+'JURADO-4'!L69+'JURADO-5'!L69-AJ69-AK69</f>
        <v>0</v>
      </c>
      <c r="AM69" s="70">
        <f>MAX('JURADO-1'!M69,'JURADO-2'!M69,'JURADO-3'!M69,'JURADO-4'!M69,'JURADO-5'!M69)</f>
        <v>0</v>
      </c>
      <c r="AN69" s="13">
        <f>MIN('JURADO-1'!M69,'JURADO-2'!M69,'JURADO-3'!M69,'JURADO-4'!M69,'JURADO-5'!M69)</f>
        <v>0</v>
      </c>
      <c r="AO69" s="12">
        <f>+'JURADO-1'!M69+'JURADO-2'!M69+'JURADO-3'!M69+'JURADO-4'!M69+'JURADO-5'!M69-AM69-AN69</f>
        <v>0</v>
      </c>
      <c r="AP69" s="66">
        <f>MAX('JURADO-1'!N69,'JURADO-2'!N69,'JURADO-3'!N69,'JURADO-4'!N69,'JURADO-5'!N69)</f>
        <v>0</v>
      </c>
      <c r="AQ69" s="66">
        <f>MIN('JURADO-1'!N69,'JURADO-2'!N69,'JURADO-3'!N69,'JURADO-4'!N69,'JURADO-5'!N69)</f>
        <v>0</v>
      </c>
      <c r="AR69" s="66">
        <f>+'JURADO-1'!N69+'JURADO-2'!N69+'JURADO-3'!N69+'JURADO-4'!N69+'JURADO-5'!N69-AP69-AQ69</f>
        <v>0</v>
      </c>
      <c r="AS69" s="66">
        <f t="shared" si="13"/>
        <v>0</v>
      </c>
      <c r="AT69" s="10"/>
      <c r="AU69" s="7">
        <f>MAX('JURADO-1'!O69,'JURADO-2'!O69,'JURADO-3'!O69,'JURADO-4'!O69,'JURADO-5'!O69)</f>
        <v>0</v>
      </c>
      <c r="AV69" s="13">
        <f>MIN('JURADO-1'!O69,'JURADO-2'!O69,'JURADO-3'!O69,'JURADO-4'!O69,'JURADO-5'!O69)</f>
        <v>0</v>
      </c>
      <c r="AW69" s="9">
        <f>+'JURADO-1'!O69+'JURADO-2'!O69+'JURADO-3'!O69+'JURADO-4'!O69+'JURADO-5'!O69-AU69-AV69</f>
        <v>0</v>
      </c>
      <c r="AX69" s="10"/>
      <c r="AY69" s="7">
        <f>MAX('JURADO-1'!P69,'JURADO-2'!P69,'JURADO-3'!P69,'JURADO-4'!P69,'JURADO-5'!P69)</f>
        <v>0</v>
      </c>
      <c r="AZ69" s="13">
        <f>MIN('JURADO-1'!P69,'JURADO-2'!P69,'JURADO-3'!P69,'JURADO-4'!P69,'JURADO-5'!P69)</f>
        <v>0</v>
      </c>
      <c r="BA69" s="13">
        <f>+'JURADO-1'!P69+'JURADO-2'!P69+'JURADO-3'!P69+'JURADO-4'!P69+'JURADO-5'!P69-AY69-AZ69</f>
        <v>0</v>
      </c>
      <c r="BB69" s="70">
        <f>MAX('JURADO-1'!Q69,'JURADO-2'!Q69,'JURADO-3'!Q69,'JURADO-4'!Q69,'JURADO-5'!Q69)</f>
        <v>0</v>
      </c>
      <c r="BC69" s="13">
        <f>MIN('JURADO-1'!Q69,'JURADO-2'!Q69,'JURADO-3'!Q69,'JURADO-4'!Q69,'JURADO-5'!Q69)</f>
        <v>0</v>
      </c>
      <c r="BD69" s="12">
        <f>+'JURADO-1'!Q69+'JURADO-2'!Q69+'JURADO-3'!Q69+'JURADO-4'!Q69+'JURADO-5'!Q69-BB69-BC69</f>
        <v>0</v>
      </c>
      <c r="BE69" s="66">
        <f>MAX('JURADO-1'!R69,'JURADO-2'!R69,'JURADO-3'!R69,'JURADO-4'!R69,'JURADO-5'!R69)</f>
        <v>0</v>
      </c>
      <c r="BF69" s="66">
        <f>MIN('JURADO-1'!R69,'JURADO-2'!R69,'JURADO-3'!R69,'JURADO-4'!R69,'JURADO-5'!R69)</f>
        <v>0</v>
      </c>
      <c r="BG69" s="66">
        <f>+'JURADO-1'!R69+'JURADO-2'!R69+'JURADO-3'!R69+'JURADO-4'!R69+'JURADO-5'!R69-BE69-BF69</f>
        <v>0</v>
      </c>
      <c r="BH69" s="66">
        <f t="shared" si="14"/>
        <v>0</v>
      </c>
      <c r="BI69" s="10"/>
      <c r="BJ69" s="7">
        <f>MAX('JURADO-1'!S69,'JURADO-2'!S69,'JURADO-3'!S69,'JURADO-4'!S69,'JURADO-5'!S69)</f>
        <v>0</v>
      </c>
      <c r="BK69" s="13">
        <f>MIN('JURADO-1'!S69,'JURADO-2'!S69,'JURADO-3'!S69,'JURADO-4'!S69,'JURADO-5'!S69)</f>
        <v>0</v>
      </c>
      <c r="BL69" s="9">
        <f>+'JURADO-1'!S69+'JURADO-2'!S69+'JURADO-3'!S69+'JURADO-4'!S69+'JURADO-5'!S69-BJ69-BK69</f>
        <v>0</v>
      </c>
      <c r="BM69" s="10"/>
      <c r="BN69" s="7">
        <f>MAX('JURADO-1'!T69,'JURADO-2'!T69,'JURADO-3'!T69,'JURADO-4'!T69,'JURADO-5'!T69)</f>
        <v>0</v>
      </c>
      <c r="BO69" s="13">
        <f>MIN('JURADO-1'!T69,'JURADO-2'!T69,'JURADO-3'!T69,'JURADO-4'!T69,'JURADO-5'!T69)</f>
        <v>0</v>
      </c>
      <c r="BP69" s="13">
        <f>+'JURADO-1'!T69+'JURADO-2'!T69+'JURADO-3'!T69+'JURADO-4'!T69+'JURADO-5'!T69-BN69-BO69</f>
        <v>0</v>
      </c>
      <c r="BQ69" s="70">
        <f>MAX('JURADO-1'!U69,'JURADO-2'!U69,'JURADO-3'!U69,'JURADO-4'!U69,'JURADO-5'!U69)</f>
        <v>0</v>
      </c>
      <c r="BR69" s="13">
        <f>MIN('JURADO-1'!U69,'JURADO-2'!U69,'JURADO-3'!U69,'JURADO-4'!U69,'JURADO-5'!U69)</f>
        <v>0</v>
      </c>
      <c r="BS69" s="12">
        <f>+'JURADO-1'!U69+'JURADO-2'!U69+'JURADO-3'!U69+'JURADO-4'!U69+'JURADO-5'!U69-BQ69-BR69</f>
        <v>0</v>
      </c>
      <c r="BT69" s="66">
        <f>MAX('JURADO-1'!V69,'JURADO-2'!V69,'JURADO-3'!V69,'JURADO-4'!V69,'JURADO-5'!V69)</f>
        <v>0</v>
      </c>
      <c r="BU69" s="66">
        <f>MIN('JURADO-1'!V69,'JURADO-2'!V69,'JURADO-3'!V69,'JURADO-4'!V69,'JURADO-5'!V69)</f>
        <v>0</v>
      </c>
      <c r="BV69" s="66">
        <f>+'JURADO-1'!V69+'JURADO-2'!V69+'JURADO-3'!V69+'JURADO-4'!V69+'JURADO-5'!V69-BT69-BU69</f>
        <v>0</v>
      </c>
      <c r="BW69" s="66">
        <f t="shared" si="15"/>
        <v>0</v>
      </c>
      <c r="BX69" s="10"/>
      <c r="BY69" s="7">
        <f>MAX('JURADO-1'!W69,'JURADO-2'!W69,'JURADO-3'!W69,'JURADO-4'!W69,'JURADO-5'!W69)</f>
        <v>0</v>
      </c>
      <c r="BZ69" s="13">
        <f>MIN('JURADO-1'!W69,'JURADO-2'!W69,'JURADO-3'!W69,'JURADO-4'!W69,'JURADO-5'!W69)</f>
        <v>0</v>
      </c>
      <c r="CA69" s="8">
        <f>+'JURADO-1'!W69+'JURADO-2'!W69+'JURADO-3'!W69+'JURADO-4'!W69+'JURADO-5'!W69-BY69-BZ69</f>
        <v>0</v>
      </c>
      <c r="CB69" s="10"/>
      <c r="CC69" s="7">
        <f>MAX('JURADO-1'!X69,'JURADO-2'!X69,'JURADO-3'!X69,'JURADO-4'!X69,'JURADO-5'!X69)</f>
        <v>0</v>
      </c>
      <c r="CD69" s="13">
        <f>MIN('JURADO-1'!X69,'JURADO-2'!X69,'JURADO-3'!X69,'JURADO-4'!X69,'JURADO-5'!X69)</f>
        <v>0</v>
      </c>
      <c r="CE69" s="8">
        <f>+'JURADO-1'!X69+'JURADO-2'!X69+'JURADO-3'!X69+'JURADO-4'!X69+'JURADO-5'!X69-CC69-CD69</f>
        <v>0</v>
      </c>
      <c r="CF69" s="10"/>
      <c r="CG69" s="7">
        <f>MAX('JURADO-1'!Y69,'JURADO-2'!Y69,'JURADO-3'!Y69,'JURADO-4'!Y69,'JURADO-5'!Y69)</f>
        <v>0</v>
      </c>
      <c r="CH69" s="13">
        <f>MIN('JURADO-1'!Y69,'JURADO-2'!Y69,'JURADO-3'!Y69,'JURADO-4'!Y69,'JURADO-5'!Y69)</f>
        <v>0</v>
      </c>
      <c r="CI69" s="8">
        <f>+'JURADO-1'!Y69+'JURADO-2'!Y69+'JURADO-3'!Y69+'JURADO-4'!Y69+'JURADO-5'!Y69-CG69-CH69</f>
        <v>0</v>
      </c>
      <c r="CJ69" s="10"/>
      <c r="CK69" s="7">
        <f>MAX('JURADO-1'!Z69,'JURADO-2'!Z69,'JURADO-3'!Z69,'JURADO-4'!Z69,'JURADO-5'!Z69)</f>
        <v>0</v>
      </c>
      <c r="CL69" s="13">
        <f>MIN('JURADO-1'!Z69,'JURADO-2'!Z69,'JURADO-3'!Z69,'JURADO-4'!Z69,'JURADO-5'!Z69)</f>
        <v>0</v>
      </c>
      <c r="CM69" s="8">
        <f>+'JURADO-1'!Z69+'JURADO-2'!Z69+'JURADO-3'!Z69+'JURADO-4'!Z69+'JURADO-5'!Z69-CK69-CL69</f>
        <v>0</v>
      </c>
      <c r="CN69" s="15"/>
      <c r="CO69" s="16"/>
      <c r="CP69" s="100">
        <f t="shared" si="16"/>
        <v>0</v>
      </c>
      <c r="CQ69" s="60"/>
      <c r="CR69" s="20"/>
      <c r="CS69" s="66"/>
      <c r="CT69" s="88"/>
      <c r="CU69" s="66">
        <f t="shared" si="17"/>
        <v>0</v>
      </c>
      <c r="CV69" s="66">
        <f t="shared" si="18"/>
        <v>0</v>
      </c>
      <c r="CW69" s="66">
        <f t="shared" si="19"/>
        <v>0</v>
      </c>
    </row>
    <row r="70" spans="1:101" ht="31.5" customHeight="1" hidden="1" thickBot="1">
      <c r="A70" s="85">
        <v>25</v>
      </c>
      <c r="B70" s="80"/>
      <c r="C70" s="70">
        <f>MAX('JURADO-1'!C70,'JURADO-2'!C70,'JURADO-3'!C70,'JURADO-4'!C70,'JURADO-5'!C70)</f>
        <v>0</v>
      </c>
      <c r="D70" s="13">
        <f>MIN('JURADO-1'!C70,'JURADO-2'!C70,'JURADO-3'!C70,'JURADO-4'!C70,'JURADO-5'!C70)</f>
        <v>0</v>
      </c>
      <c r="E70" s="12">
        <f>+'JURADO-1'!C70+'JURADO-2'!C70+'JURADO-3'!C70+'JURADO-4'!C70+'JURADO-5'!C70-C70-D70</f>
        <v>0</v>
      </c>
      <c r="F70" s="70">
        <f>MAX('JURADO-1'!D70,'JURADO-2'!D70,'JURADO-3'!D70,'JURADO-4'!D70,'JURADO-5'!D70)</f>
        <v>0</v>
      </c>
      <c r="G70" s="13">
        <f>MIN('JURADO-1'!D70,'JURADO-2'!D70,'JURADO-3'!D70,'JURADO-4'!D70,'JURADO-5'!D70)</f>
        <v>0</v>
      </c>
      <c r="H70" s="12">
        <f>+'JURADO-1'!D70+'JURADO-2'!D70+'JURADO-3'!D70+'JURADO-4'!D70+'JURADO-5'!D70-F70-G70</f>
        <v>0</v>
      </c>
      <c r="I70" s="66">
        <f>MAX('JURADO-1'!E70,'JURADO-2'!E70,'JURADO-3'!E70,'JURADO-4'!E70,'JURADO-5'!E70)</f>
        <v>0</v>
      </c>
      <c r="J70" s="66">
        <f>MIN('JURADO-1'!E70,'JURADO-2'!E70,'JURADO-3'!E70,'JURADO-4'!E70,'JURADO-5'!E70)</f>
        <v>0</v>
      </c>
      <c r="K70" s="66">
        <f>+'JURADO-1'!E70+'JURADO-2'!E70+'JURADO-3'!E70+'JURADO-4'!E70+'JURADO-5'!E70-I70-J70</f>
        <v>0</v>
      </c>
      <c r="L70" s="66">
        <f t="shared" si="10"/>
        <v>0</v>
      </c>
      <c r="M70" s="14"/>
      <c r="N70" s="7">
        <f>MAX('JURADO-1'!F70,'JURADO-2'!F70,'JURADO-3'!F70,'JURADO-4'!F70,'JURADO-5'!F70)</f>
        <v>0</v>
      </c>
      <c r="O70" s="13">
        <f>MIN('JURADO-1'!F70,'JURADO-2'!F70,'JURADO-3'!F70,'JURADO-4'!F70,'JURADO-5'!F70)</f>
        <v>0</v>
      </c>
      <c r="P70" s="13">
        <f>+'JURADO-1'!F70+'JURADO-2'!F70+'JURADO-3'!F70+'JURADO-4'!F70+'JURADO-5'!F70-N70-O70</f>
        <v>0</v>
      </c>
      <c r="Q70" s="70">
        <f>MAX('JURADO-1'!G70,'JURADO-2'!G70,'JURADO-3'!G70,'JURADO-4'!G70,'JURADO-5'!G70)</f>
        <v>0</v>
      </c>
      <c r="R70" s="13">
        <f>MIN('JURADO-1'!G70,'JURADO-2'!G70,'JURADO-3'!G70,'JURADO-4'!G70,'JURADO-5'!G70)</f>
        <v>0</v>
      </c>
      <c r="S70" s="12">
        <f>+'JURADO-1'!G70+'JURADO-2'!G70+'JURADO-3'!G70+'JURADO-4'!G70+'JURADO-5'!G70-Q70-R70</f>
        <v>0</v>
      </c>
      <c r="T70" s="66">
        <f>MAX('JURADO-1'!H70,'JURADO-2'!H70,'JURADO-3'!H70,'JURADO-4'!H70,'JURADO-5'!H70)</f>
        <v>0</v>
      </c>
      <c r="U70" s="66">
        <f>MIN('JURADO-1'!H70,'JURADO-2'!H70,'JURADO-3'!H70,'JURADO-4'!H70,'JURADO-5'!H70)</f>
        <v>0</v>
      </c>
      <c r="V70" s="66">
        <f>+'JURADO-1'!H70+'JURADO-2'!H70+'JURADO-3'!H70+'JURADO-4'!H70+'JURADO-5'!H70-T70-U70</f>
        <v>0</v>
      </c>
      <c r="W70" s="66">
        <f t="shared" si="11"/>
        <v>0</v>
      </c>
      <c r="X70" s="65"/>
      <c r="Y70" s="7">
        <f>MAX('JURADO-1'!I70,'JURADO-2'!I70,'JURADO-3'!I70,'JURADO-4'!I70,'JURADO-5'!I70)</f>
        <v>0</v>
      </c>
      <c r="Z70" s="13">
        <f>MIN('JURADO-1'!I70,'JURADO-2'!I70,'JURADO-3'!I70,'JURADO-4'!I70,'JURADO-5'!I70)</f>
        <v>0</v>
      </c>
      <c r="AA70" s="13">
        <f>+'JURADO-1'!I70+'JURADO-2'!I70+'JURADO-3'!I70+'JURADO-4'!I70+'JURADO-5'!I70-Y70-Z70</f>
        <v>0</v>
      </c>
      <c r="AB70" s="70">
        <f>MAX('JURADO-1'!J70,'JURADO-2'!J70,'JURADO-3'!J70,'JURADO-4'!J70,'JURADO-5'!J70)</f>
        <v>0</v>
      </c>
      <c r="AC70" s="13">
        <f>MIN('JURADO-1'!J70,'JURADO-2'!J70,'JURADO-3'!J70,'JURADO-4'!J70,'JURADO-5'!J70)</f>
        <v>0</v>
      </c>
      <c r="AD70" s="12">
        <f>+'JURADO-1'!J70+'JURADO-2'!J70+'JURADO-3'!J70+'JURADO-4'!J70+'JURADO-5'!J70-AB70-AC70</f>
        <v>0</v>
      </c>
      <c r="AE70" s="66">
        <f>MAX('JURADO-1'!K70,'JURADO-2'!K70,'JURADO-3'!K70,'JURADO-4'!K70,'JURADO-5'!K70)</f>
        <v>0</v>
      </c>
      <c r="AF70" s="66">
        <f>MIN('JURADO-1'!K70,'JURADO-2'!K70,'JURADO-3'!K70,'JURADO-4'!K70,'JURADO-5'!K70)</f>
        <v>0</v>
      </c>
      <c r="AG70" s="66">
        <f>+'JURADO-1'!K70+'JURADO-2'!K70+'JURADO-3'!K70+'JURADO-4'!K70+'JURADO-5'!K70-AE70-AF70</f>
        <v>0</v>
      </c>
      <c r="AH70" s="66">
        <f t="shared" si="12"/>
        <v>0</v>
      </c>
      <c r="AI70" s="65"/>
      <c r="AJ70" s="7">
        <f>MAX('JURADO-1'!L70,'JURADO-2'!L70,'JURADO-3'!L70,'JURADO-4'!L70,'JURADO-5'!L70)</f>
        <v>0</v>
      </c>
      <c r="AK70" s="13">
        <f>MIN('JURADO-1'!L70,'JURADO-2'!L70,'JURADO-3'!L70,'JURADO-4'!L70,'JURADO-5'!L70)</f>
        <v>0</v>
      </c>
      <c r="AL70" s="13">
        <f>+'JURADO-1'!L70+'JURADO-2'!L70+'JURADO-3'!L70+'JURADO-4'!L70+'JURADO-5'!L70-AJ70-AK70</f>
        <v>0</v>
      </c>
      <c r="AM70" s="70">
        <f>MAX('JURADO-1'!M70,'JURADO-2'!M70,'JURADO-3'!M70,'JURADO-4'!M70,'JURADO-5'!M70)</f>
        <v>0</v>
      </c>
      <c r="AN70" s="13">
        <f>MIN('JURADO-1'!M70,'JURADO-2'!M70,'JURADO-3'!M70,'JURADO-4'!M70,'JURADO-5'!M70)</f>
        <v>0</v>
      </c>
      <c r="AO70" s="12">
        <f>+'JURADO-1'!M70+'JURADO-2'!M70+'JURADO-3'!M70+'JURADO-4'!M70+'JURADO-5'!M70-AM70-AN70</f>
        <v>0</v>
      </c>
      <c r="AP70" s="66">
        <f>MAX('JURADO-1'!N70,'JURADO-2'!N70,'JURADO-3'!N70,'JURADO-4'!N70,'JURADO-5'!N70)</f>
        <v>0</v>
      </c>
      <c r="AQ70" s="66">
        <f>MIN('JURADO-1'!N70,'JURADO-2'!N70,'JURADO-3'!N70,'JURADO-4'!N70,'JURADO-5'!N70)</f>
        <v>0</v>
      </c>
      <c r="AR70" s="66">
        <f>+'JURADO-1'!N70+'JURADO-2'!N70+'JURADO-3'!N70+'JURADO-4'!N70+'JURADO-5'!N70-AP70-AQ70</f>
        <v>0</v>
      </c>
      <c r="AS70" s="66">
        <f t="shared" si="13"/>
        <v>0</v>
      </c>
      <c r="AT70" s="10"/>
      <c r="AU70" s="7">
        <f>MAX('JURADO-1'!O70,'JURADO-2'!O70,'JURADO-3'!O70,'JURADO-4'!O70,'JURADO-5'!O70)</f>
        <v>0</v>
      </c>
      <c r="AV70" s="13">
        <f>MIN('JURADO-1'!O70,'JURADO-2'!O70,'JURADO-3'!O70,'JURADO-4'!O70,'JURADO-5'!O70)</f>
        <v>0</v>
      </c>
      <c r="AW70" s="9">
        <f>+'JURADO-1'!O70+'JURADO-2'!O70+'JURADO-3'!O70+'JURADO-4'!O70+'JURADO-5'!O70-AU70-AV70</f>
        <v>0</v>
      </c>
      <c r="AX70" s="10"/>
      <c r="AY70" s="7">
        <f>MAX('JURADO-1'!P70,'JURADO-2'!P70,'JURADO-3'!P70,'JURADO-4'!P70,'JURADO-5'!P70)</f>
        <v>0</v>
      </c>
      <c r="AZ70" s="13">
        <f>MIN('JURADO-1'!P70,'JURADO-2'!P70,'JURADO-3'!P70,'JURADO-4'!P70,'JURADO-5'!P70)</f>
        <v>0</v>
      </c>
      <c r="BA70" s="13">
        <f>+'JURADO-1'!P70+'JURADO-2'!P70+'JURADO-3'!P70+'JURADO-4'!P70+'JURADO-5'!P70-AY70-AZ70</f>
        <v>0</v>
      </c>
      <c r="BB70" s="70">
        <f>MAX('JURADO-1'!Q70,'JURADO-2'!Q70,'JURADO-3'!Q70,'JURADO-4'!Q70,'JURADO-5'!Q70)</f>
        <v>0</v>
      </c>
      <c r="BC70" s="13">
        <f>MIN('JURADO-1'!Q70,'JURADO-2'!Q70,'JURADO-3'!Q70,'JURADO-4'!Q70,'JURADO-5'!Q70)</f>
        <v>0</v>
      </c>
      <c r="BD70" s="12">
        <f>+'JURADO-1'!Q70+'JURADO-2'!Q70+'JURADO-3'!Q70+'JURADO-4'!Q70+'JURADO-5'!Q70-BB70-BC70</f>
        <v>0</v>
      </c>
      <c r="BE70" s="66">
        <f>MAX('JURADO-1'!R70,'JURADO-2'!R70,'JURADO-3'!R70,'JURADO-4'!R70,'JURADO-5'!R70)</f>
        <v>0</v>
      </c>
      <c r="BF70" s="66">
        <f>MIN('JURADO-1'!R70,'JURADO-2'!R70,'JURADO-3'!R70,'JURADO-4'!R70,'JURADO-5'!R70)</f>
        <v>0</v>
      </c>
      <c r="BG70" s="66">
        <f>+'JURADO-1'!R70+'JURADO-2'!R70+'JURADO-3'!R70+'JURADO-4'!R70+'JURADO-5'!R70-BE70-BF70</f>
        <v>0</v>
      </c>
      <c r="BH70" s="66">
        <f t="shared" si="14"/>
        <v>0</v>
      </c>
      <c r="BI70" s="10"/>
      <c r="BJ70" s="7">
        <f>MAX('JURADO-1'!S70,'JURADO-2'!S70,'JURADO-3'!S70,'JURADO-4'!S70,'JURADO-5'!S70)</f>
        <v>0</v>
      </c>
      <c r="BK70" s="13">
        <f>MIN('JURADO-1'!S70,'JURADO-2'!S70,'JURADO-3'!S70,'JURADO-4'!S70,'JURADO-5'!S70)</f>
        <v>0</v>
      </c>
      <c r="BL70" s="9">
        <f>+'JURADO-1'!S70+'JURADO-2'!S70+'JURADO-3'!S70+'JURADO-4'!S70+'JURADO-5'!S70-BJ70-BK70</f>
        <v>0</v>
      </c>
      <c r="BM70" s="10"/>
      <c r="BN70" s="7">
        <f>MAX('JURADO-1'!T70,'JURADO-2'!T70,'JURADO-3'!T70,'JURADO-4'!T70,'JURADO-5'!T70)</f>
        <v>0</v>
      </c>
      <c r="BO70" s="13">
        <f>MIN('JURADO-1'!T70,'JURADO-2'!T70,'JURADO-3'!T70,'JURADO-4'!T70,'JURADO-5'!T70)</f>
        <v>0</v>
      </c>
      <c r="BP70" s="13">
        <f>+'JURADO-1'!T70+'JURADO-2'!T70+'JURADO-3'!T70+'JURADO-4'!T70+'JURADO-5'!T70-BN70-BO70</f>
        <v>0</v>
      </c>
      <c r="BQ70" s="70">
        <f>MAX('JURADO-1'!U70,'JURADO-2'!U70,'JURADO-3'!U70,'JURADO-4'!U70,'JURADO-5'!U70)</f>
        <v>0</v>
      </c>
      <c r="BR70" s="13">
        <f>MIN('JURADO-1'!U70,'JURADO-2'!U70,'JURADO-3'!U70,'JURADO-4'!U70,'JURADO-5'!U70)</f>
        <v>0</v>
      </c>
      <c r="BS70" s="12">
        <f>+'JURADO-1'!U70+'JURADO-2'!U70+'JURADO-3'!U70+'JURADO-4'!U70+'JURADO-5'!U70-BQ70-BR70</f>
        <v>0</v>
      </c>
      <c r="BT70" s="66">
        <f>MAX('JURADO-1'!V70,'JURADO-2'!V70,'JURADO-3'!V70,'JURADO-4'!V70,'JURADO-5'!V70)</f>
        <v>0</v>
      </c>
      <c r="BU70" s="66">
        <f>MIN('JURADO-1'!V70,'JURADO-2'!V70,'JURADO-3'!V70,'JURADO-4'!V70,'JURADO-5'!V70)</f>
        <v>0</v>
      </c>
      <c r="BV70" s="66">
        <f>+'JURADO-1'!V70+'JURADO-2'!V70+'JURADO-3'!V70+'JURADO-4'!V70+'JURADO-5'!V70-BT70-BU70</f>
        <v>0</v>
      </c>
      <c r="BW70" s="66">
        <f t="shared" si="15"/>
        <v>0</v>
      </c>
      <c r="BX70" s="10"/>
      <c r="BY70" s="7">
        <f>MAX('JURADO-1'!W70,'JURADO-2'!W70,'JURADO-3'!W70,'JURADO-4'!W70,'JURADO-5'!W70)</f>
        <v>0</v>
      </c>
      <c r="BZ70" s="13">
        <f>MIN('JURADO-1'!W70,'JURADO-2'!W70,'JURADO-3'!W70,'JURADO-4'!W70,'JURADO-5'!W70)</f>
        <v>0</v>
      </c>
      <c r="CA70" s="8">
        <f>+'JURADO-1'!W70+'JURADO-2'!W70+'JURADO-3'!W70+'JURADO-4'!W70+'JURADO-5'!W70-BY70-BZ70</f>
        <v>0</v>
      </c>
      <c r="CB70" s="10"/>
      <c r="CC70" s="7">
        <f>MAX('JURADO-1'!X70,'JURADO-2'!X70,'JURADO-3'!X70,'JURADO-4'!X70,'JURADO-5'!X70)</f>
        <v>0</v>
      </c>
      <c r="CD70" s="13">
        <f>MIN('JURADO-1'!X70,'JURADO-2'!X70,'JURADO-3'!X70,'JURADO-4'!X70,'JURADO-5'!X70)</f>
        <v>0</v>
      </c>
      <c r="CE70" s="8">
        <f>+'JURADO-1'!X70+'JURADO-2'!X70+'JURADO-3'!X70+'JURADO-4'!X70+'JURADO-5'!X70-CC70-CD70</f>
        <v>0</v>
      </c>
      <c r="CF70" s="10"/>
      <c r="CG70" s="7">
        <f>MAX('JURADO-1'!Y70,'JURADO-2'!Y70,'JURADO-3'!Y70,'JURADO-4'!Y70,'JURADO-5'!Y70)</f>
        <v>0</v>
      </c>
      <c r="CH70" s="13">
        <f>MIN('JURADO-1'!Y70,'JURADO-2'!Y70,'JURADO-3'!Y70,'JURADO-4'!Y70,'JURADO-5'!Y70)</f>
        <v>0</v>
      </c>
      <c r="CI70" s="8">
        <f>+'JURADO-1'!Y70+'JURADO-2'!Y70+'JURADO-3'!Y70+'JURADO-4'!Y70+'JURADO-5'!Y70-CG70-CH70</f>
        <v>0</v>
      </c>
      <c r="CJ70" s="10"/>
      <c r="CK70" s="7">
        <f>MAX('JURADO-1'!Z70,'JURADO-2'!Z70,'JURADO-3'!Z70,'JURADO-4'!Z70,'JURADO-5'!Z70)</f>
        <v>0</v>
      </c>
      <c r="CL70" s="13">
        <f>MIN('JURADO-1'!Z70,'JURADO-2'!Z70,'JURADO-3'!Z70,'JURADO-4'!Z70,'JURADO-5'!Z70)</f>
        <v>0</v>
      </c>
      <c r="CM70" s="8">
        <f>+'JURADO-1'!Z70+'JURADO-2'!Z70+'JURADO-3'!Z70+'JURADO-4'!Z70+'JURADO-5'!Z70-CK70-CL70</f>
        <v>0</v>
      </c>
      <c r="CN70" s="15"/>
      <c r="CO70" s="16"/>
      <c r="CP70" s="100">
        <f t="shared" si="16"/>
        <v>0</v>
      </c>
      <c r="CQ70" s="60"/>
      <c r="CR70" s="20"/>
      <c r="CS70" s="66"/>
      <c r="CT70" s="88"/>
      <c r="CU70" s="66">
        <f t="shared" si="17"/>
        <v>0</v>
      </c>
      <c r="CV70" s="66">
        <f t="shared" si="18"/>
        <v>0</v>
      </c>
      <c r="CW70" s="66">
        <f t="shared" si="19"/>
        <v>0</v>
      </c>
    </row>
    <row r="71" spans="1:101" ht="25.5" customHeight="1" thickBot="1">
      <c r="A71" s="64"/>
      <c r="B71" s="59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68"/>
      <c r="CS71" s="68"/>
      <c r="CT71" s="69"/>
      <c r="CU71" s="68"/>
      <c r="CV71" s="68"/>
      <c r="CW71" s="68"/>
    </row>
    <row r="72" spans="1:100" ht="31.5" customHeight="1" thickBot="1">
      <c r="A72" s="211" t="s">
        <v>13</v>
      </c>
      <c r="B72" s="212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4"/>
      <c r="BO72" s="214"/>
      <c r="BP72" s="214"/>
      <c r="BQ72" s="214"/>
      <c r="BR72" s="214"/>
      <c r="BS72" s="214"/>
      <c r="BT72" s="214"/>
      <c r="BU72" s="214"/>
      <c r="BV72" s="214"/>
      <c r="BW72" s="214"/>
      <c r="BX72" s="212"/>
      <c r="BY72" s="212"/>
      <c r="BZ72" s="212"/>
      <c r="CA72" s="212"/>
      <c r="CB72" s="212"/>
      <c r="CC72" s="212"/>
      <c r="CD72" s="212"/>
      <c r="CE72" s="212"/>
      <c r="CF72" s="212"/>
      <c r="CG72" s="212"/>
      <c r="CH72" s="212"/>
      <c r="CI72" s="212"/>
      <c r="CJ72" s="212"/>
      <c r="CK72" s="212"/>
      <c r="CL72" s="212"/>
      <c r="CM72" s="212"/>
      <c r="CN72" s="212"/>
      <c r="CO72" s="212"/>
      <c r="CP72" s="212"/>
      <c r="CQ72" s="212"/>
      <c r="CR72" s="212"/>
      <c r="CS72" s="212"/>
      <c r="CT72" s="212"/>
      <c r="CU72" s="212"/>
      <c r="CV72" s="212"/>
    </row>
    <row r="73" spans="1:100" s="145" customFormat="1" ht="31.5" customHeight="1" thickBot="1">
      <c r="A73" s="147"/>
      <c r="B73" s="141"/>
      <c r="C73" s="215" t="s">
        <v>24</v>
      </c>
      <c r="D73" s="216"/>
      <c r="E73" s="216"/>
      <c r="F73" s="216"/>
      <c r="G73" s="216"/>
      <c r="H73" s="216"/>
      <c r="I73" s="217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60"/>
      <c r="AJ73" s="216" t="s">
        <v>35</v>
      </c>
      <c r="AK73" s="216"/>
      <c r="AL73" s="216"/>
      <c r="AM73" s="216"/>
      <c r="AN73" s="216"/>
      <c r="AO73" s="216"/>
      <c r="AP73" s="216"/>
      <c r="AQ73" s="216"/>
      <c r="AR73" s="216"/>
      <c r="AS73" s="217"/>
      <c r="AT73" s="142"/>
      <c r="AU73" s="142"/>
      <c r="AV73" s="142"/>
      <c r="AW73" s="142"/>
      <c r="AX73" s="142"/>
      <c r="AY73" s="215" t="s">
        <v>36</v>
      </c>
      <c r="AZ73" s="216"/>
      <c r="BA73" s="216"/>
      <c r="BB73" s="216"/>
      <c r="BC73" s="216"/>
      <c r="BD73" s="216"/>
      <c r="BE73" s="216"/>
      <c r="BF73" s="216"/>
      <c r="BG73" s="216"/>
      <c r="BH73" s="217"/>
      <c r="BI73" s="142"/>
      <c r="BJ73" s="142"/>
      <c r="BK73" s="142"/>
      <c r="BL73" s="142"/>
      <c r="BM73" s="142"/>
      <c r="BN73" s="215" t="s">
        <v>14</v>
      </c>
      <c r="BO73" s="216"/>
      <c r="BP73" s="216"/>
      <c r="BQ73" s="216"/>
      <c r="BR73" s="216"/>
      <c r="BS73" s="216"/>
      <c r="BT73" s="217"/>
      <c r="BU73" s="159"/>
      <c r="BV73" s="159"/>
      <c r="BW73" s="160"/>
      <c r="BX73" s="142"/>
      <c r="BY73" s="141"/>
      <c r="BZ73" s="141"/>
      <c r="CA73" s="141"/>
      <c r="CB73" s="142"/>
      <c r="CC73" s="141"/>
      <c r="CD73" s="141"/>
      <c r="CE73" s="141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</row>
    <row r="74" spans="1:101" ht="31.5" customHeight="1" thickBot="1">
      <c r="A74" s="197" t="s">
        <v>23</v>
      </c>
      <c r="B74" s="191"/>
      <c r="C74" s="198" t="s">
        <v>41</v>
      </c>
      <c r="D74" s="199"/>
      <c r="E74" s="199"/>
      <c r="F74" s="198" t="s">
        <v>45</v>
      </c>
      <c r="G74" s="199"/>
      <c r="H74" s="199"/>
      <c r="I74" s="167" t="s">
        <v>20</v>
      </c>
      <c r="J74" s="150"/>
      <c r="K74" s="150"/>
      <c r="L74" s="150"/>
      <c r="M74" s="150"/>
      <c r="N74" s="200"/>
      <c r="O74" s="200"/>
      <c r="P74" s="200"/>
      <c r="Q74" s="150"/>
      <c r="R74" s="150"/>
      <c r="S74" s="150"/>
      <c r="T74" s="150"/>
      <c r="U74" s="150"/>
      <c r="V74" s="150"/>
      <c r="W74" s="150"/>
      <c r="X74" s="150"/>
      <c r="Y74" s="200"/>
      <c r="Z74" s="200"/>
      <c r="AA74" s="200"/>
      <c r="AB74" s="150"/>
      <c r="AC74" s="150"/>
      <c r="AD74" s="150"/>
      <c r="AE74" s="150"/>
      <c r="AF74" s="150"/>
      <c r="AG74" s="150"/>
      <c r="AH74" s="150"/>
      <c r="AI74" s="161"/>
      <c r="AJ74" s="191" t="s">
        <v>41</v>
      </c>
      <c r="AK74" s="191"/>
      <c r="AL74" s="201"/>
      <c r="AM74" s="197" t="s">
        <v>42</v>
      </c>
      <c r="AN74" s="191"/>
      <c r="AO74" s="201"/>
      <c r="AP74" s="197" t="s">
        <v>43</v>
      </c>
      <c r="AQ74" s="191"/>
      <c r="AR74" s="201"/>
      <c r="AS74" s="112" t="s">
        <v>20</v>
      </c>
      <c r="AT74" s="4"/>
      <c r="AU74" s="197" t="s">
        <v>21</v>
      </c>
      <c r="AV74" s="191"/>
      <c r="AW74" s="201"/>
      <c r="AX74" s="4"/>
      <c r="AY74" s="197" t="s">
        <v>41</v>
      </c>
      <c r="AZ74" s="191"/>
      <c r="BA74" s="201"/>
      <c r="BB74" s="197" t="s">
        <v>42</v>
      </c>
      <c r="BC74" s="191"/>
      <c r="BD74" s="201"/>
      <c r="BE74" s="197" t="s">
        <v>43</v>
      </c>
      <c r="BF74" s="191"/>
      <c r="BG74" s="201"/>
      <c r="BH74" s="112" t="s">
        <v>20</v>
      </c>
      <c r="BI74" s="4"/>
      <c r="BJ74" s="197" t="s">
        <v>21</v>
      </c>
      <c r="BK74" s="191"/>
      <c r="BL74" s="201"/>
      <c r="BM74" s="4"/>
      <c r="BN74" s="198" t="s">
        <v>41</v>
      </c>
      <c r="BO74" s="199"/>
      <c r="BP74" s="218"/>
      <c r="BQ74" s="202" t="s">
        <v>45</v>
      </c>
      <c r="BR74" s="203"/>
      <c r="BS74" s="203"/>
      <c r="BT74" s="167" t="s">
        <v>20</v>
      </c>
      <c r="BU74" s="150"/>
      <c r="BV74" s="150"/>
      <c r="BW74" s="161"/>
      <c r="BX74" s="114"/>
      <c r="BY74" s="197" t="s">
        <v>15</v>
      </c>
      <c r="BZ74" s="191"/>
      <c r="CA74" s="201"/>
      <c r="CB74" s="4"/>
      <c r="CC74" s="197" t="s">
        <v>16</v>
      </c>
      <c r="CD74" s="191"/>
      <c r="CE74" s="201"/>
      <c r="CF74" s="114"/>
      <c r="CG74" s="197" t="s">
        <v>46</v>
      </c>
      <c r="CH74" s="191"/>
      <c r="CI74" s="201"/>
      <c r="CJ74" s="4"/>
      <c r="CK74" s="197" t="s">
        <v>17</v>
      </c>
      <c r="CL74" s="191"/>
      <c r="CM74" s="201"/>
      <c r="CN74" s="4"/>
      <c r="CO74" s="67"/>
      <c r="CP74" s="194" t="s">
        <v>0</v>
      </c>
      <c r="CQ74" s="194" t="s">
        <v>2</v>
      </c>
      <c r="CR74" s="194" t="s">
        <v>3</v>
      </c>
      <c r="CS74" s="194" t="s">
        <v>4</v>
      </c>
      <c r="CT74" s="194" t="s">
        <v>5</v>
      </c>
      <c r="CU74" s="204" t="s">
        <v>15</v>
      </c>
      <c r="CV74" s="204" t="s">
        <v>16</v>
      </c>
      <c r="CW74" s="204" t="s">
        <v>17</v>
      </c>
    </row>
    <row r="75" spans="1:101" ht="31.5" customHeight="1" thickBot="1">
      <c r="A75" s="39" t="s">
        <v>22</v>
      </c>
      <c r="B75" s="43" t="s">
        <v>25</v>
      </c>
      <c r="C75" s="73" t="s">
        <v>18</v>
      </c>
      <c r="D75" s="74" t="s">
        <v>19</v>
      </c>
      <c r="E75" s="75" t="s">
        <v>20</v>
      </c>
      <c r="F75" s="73" t="s">
        <v>18</v>
      </c>
      <c r="G75" s="74" t="s">
        <v>19</v>
      </c>
      <c r="H75" s="75" t="s">
        <v>20</v>
      </c>
      <c r="I75" s="169"/>
      <c r="J75" s="151"/>
      <c r="K75" s="151"/>
      <c r="L75" s="151"/>
      <c r="M75" s="162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62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63"/>
      <c r="AJ75" s="77" t="s">
        <v>18</v>
      </c>
      <c r="AK75" s="74" t="s">
        <v>19</v>
      </c>
      <c r="AL75" s="78" t="s">
        <v>20</v>
      </c>
      <c r="AM75" s="77" t="s">
        <v>18</v>
      </c>
      <c r="AN75" s="74" t="s">
        <v>19</v>
      </c>
      <c r="AO75" s="78" t="s">
        <v>20</v>
      </c>
      <c r="AP75" s="77" t="s">
        <v>18</v>
      </c>
      <c r="AQ75" s="74" t="s">
        <v>19</v>
      </c>
      <c r="AR75" s="78" t="s">
        <v>20</v>
      </c>
      <c r="AS75" s="75"/>
      <c r="AT75" s="76"/>
      <c r="AU75" s="78" t="s">
        <v>18</v>
      </c>
      <c r="AV75" s="74" t="s">
        <v>19</v>
      </c>
      <c r="AW75" s="78" t="s">
        <v>20</v>
      </c>
      <c r="AX75" s="76"/>
      <c r="AY75" s="77" t="s">
        <v>18</v>
      </c>
      <c r="AZ75" s="74" t="s">
        <v>19</v>
      </c>
      <c r="BA75" s="78" t="s">
        <v>20</v>
      </c>
      <c r="BB75" s="77" t="s">
        <v>18</v>
      </c>
      <c r="BC75" s="74" t="s">
        <v>19</v>
      </c>
      <c r="BD75" s="78" t="s">
        <v>20</v>
      </c>
      <c r="BE75" s="77" t="s">
        <v>18</v>
      </c>
      <c r="BF75" s="74" t="s">
        <v>19</v>
      </c>
      <c r="BG75" s="78" t="s">
        <v>20</v>
      </c>
      <c r="BH75" s="75"/>
      <c r="BI75" s="76"/>
      <c r="BJ75" s="78" t="s">
        <v>18</v>
      </c>
      <c r="BK75" s="74" t="s">
        <v>19</v>
      </c>
      <c r="BL75" s="78" t="s">
        <v>20</v>
      </c>
      <c r="BM75" s="76"/>
      <c r="BN75" s="77" t="s">
        <v>18</v>
      </c>
      <c r="BO75" s="74" t="s">
        <v>19</v>
      </c>
      <c r="BP75" s="78" t="s">
        <v>20</v>
      </c>
      <c r="BQ75" s="77" t="s">
        <v>18</v>
      </c>
      <c r="BR75" s="74" t="s">
        <v>19</v>
      </c>
      <c r="BS75" s="166" t="s">
        <v>20</v>
      </c>
      <c r="BT75" s="169"/>
      <c r="BU75" s="151"/>
      <c r="BV75" s="151"/>
      <c r="BW75" s="153"/>
      <c r="BX75" s="83"/>
      <c r="BY75" s="102" t="s">
        <v>18</v>
      </c>
      <c r="BZ75" s="103" t="s">
        <v>19</v>
      </c>
      <c r="CA75" s="102" t="s">
        <v>20</v>
      </c>
      <c r="CB75" s="76"/>
      <c r="CC75" s="78" t="s">
        <v>18</v>
      </c>
      <c r="CD75" s="74" t="s">
        <v>19</v>
      </c>
      <c r="CE75" s="78" t="s">
        <v>20</v>
      </c>
      <c r="CF75" s="83"/>
      <c r="CG75" s="102" t="s">
        <v>18</v>
      </c>
      <c r="CH75" s="103" t="s">
        <v>19</v>
      </c>
      <c r="CI75" s="102" t="s">
        <v>20</v>
      </c>
      <c r="CJ75" s="76"/>
      <c r="CK75" s="78" t="s">
        <v>18</v>
      </c>
      <c r="CL75" s="74" t="s">
        <v>19</v>
      </c>
      <c r="CM75" s="78" t="s">
        <v>20</v>
      </c>
      <c r="CN75" s="76"/>
      <c r="CO75" s="71" t="s">
        <v>0</v>
      </c>
      <c r="CP75" s="196"/>
      <c r="CQ75" s="195"/>
      <c r="CR75" s="196"/>
      <c r="CS75" s="195"/>
      <c r="CT75" s="195"/>
      <c r="CU75" s="205"/>
      <c r="CV75" s="205"/>
      <c r="CW75" s="205"/>
    </row>
    <row r="76" spans="1:101" ht="31.5" customHeight="1" thickBot="1">
      <c r="A76" s="85">
        <v>1</v>
      </c>
      <c r="B76" s="17" t="s">
        <v>101</v>
      </c>
      <c r="C76" s="70">
        <f>MAX('JURADO-1'!C76,'JURADO-2'!C76,'JURADO-3'!C76,'JURADO-4'!C76,'JURADO-5'!C76)</f>
        <v>11</v>
      </c>
      <c r="D76" s="13">
        <f>MIN('JURADO-1'!C76,'JURADO-2'!C76,'JURADO-3'!C76,'JURADO-4'!C76,'JURADO-5'!C76)</f>
        <v>5</v>
      </c>
      <c r="E76" s="12">
        <f>+'JURADO-1'!C76+'JURADO-2'!C76+'JURADO-3'!C76+'JURADO-4'!C76+'JURADO-5'!C76-C76-D76</f>
        <v>21</v>
      </c>
      <c r="F76" s="70">
        <f>MAX('JURADO-1'!D76,'JURADO-2'!D76,'JURADO-3'!D76,'JURADO-4'!D76,'JURADO-5'!D76)</f>
        <v>10</v>
      </c>
      <c r="G76" s="13">
        <f>MIN('JURADO-1'!D76,'JURADO-2'!D76,'JURADO-3'!D76,'JURADO-4'!D76,'JURADO-5'!D76)</f>
        <v>5</v>
      </c>
      <c r="H76" s="12">
        <f>+'JURADO-1'!D76+'JURADO-2'!D76+'JURADO-3'!D76+'JURADO-4'!D76+'JURADO-5'!D76-F76-G76</f>
        <v>21</v>
      </c>
      <c r="I76" s="168">
        <f>(E76+H76)*3</f>
        <v>126</v>
      </c>
      <c r="J76" s="152"/>
      <c r="K76" s="152"/>
      <c r="L76" s="152"/>
      <c r="M76" s="164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64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65"/>
      <c r="AJ76" s="7">
        <f>MAX('JURADO-1'!E76,'JURADO-2'!E76,'JURADO-3'!E76,'JURADO-4'!E76,'JURADO-5'!E76)</f>
        <v>6</v>
      </c>
      <c r="AK76" s="13">
        <f>MIN('JURADO-1'!E76,'JURADO-2'!E76,'JURADO-3'!E76,'JURADO-4'!E76,'JURADO-5'!E76)</f>
        <v>3</v>
      </c>
      <c r="AL76" s="13">
        <f>+'JURADO-1'!E76+'JURADO-2'!E76+'JURADO-3'!E76+'JURADO-4'!E76+'JURADO-5'!E76-AJ76-AK76</f>
        <v>14</v>
      </c>
      <c r="AM76" s="70">
        <f>MAX('JURADO-1'!F76,'JURADO-2'!F76,'JURADO-3'!F76,'JURADO-4'!F76,'JURADO-5'!F76)</f>
        <v>5</v>
      </c>
      <c r="AN76" s="13">
        <f>MIN('JURADO-1'!F76,'JURADO-2'!F76,'JURADO-3'!F76,'JURADO-4'!F76,'JURADO-5'!F76)</f>
        <v>2</v>
      </c>
      <c r="AO76" s="12">
        <f>+'JURADO-1'!F76+'JURADO-2'!F76+'JURADO-3'!F76+'JURADO-4'!F76+'JURADO-5'!F76-AM76-AN76</f>
        <v>12</v>
      </c>
      <c r="AP76" s="66">
        <f>MAX('JURADO-1'!F76,'JURADO-2'!F76,'JURADO-3'!F76,'JURADO-4'!F76,'JURADO-5'!F76)</f>
        <v>5</v>
      </c>
      <c r="AQ76" s="66">
        <f>MIN('JURADO-1'!F76,'JURADO-2'!F76,'JURADO-3'!F76,'JURADO-4'!F76,'JURADO-5'!F76)</f>
        <v>2</v>
      </c>
      <c r="AR76" s="66">
        <f>+'JURADO-1'!F76+'JURADO-2'!F76+'JURADO-3'!F76+'JURADO-4'!F76+'JURADO-5'!F76-AP76-AQ76</f>
        <v>12</v>
      </c>
      <c r="AS76" s="66">
        <f>+AL76+AO76+AR76</f>
        <v>38</v>
      </c>
      <c r="AT76" s="10"/>
      <c r="AU76" s="7">
        <f>MAX('JURADO-1'!H76,'JURADO-2'!H76,'JURADO-3'!H76,'JURADO-4'!H76,'JURADO-5'!H76)</f>
        <v>6</v>
      </c>
      <c r="AV76" s="13">
        <f>MIN('JURADO-1'!H76,'JURADO-2'!H76,'JURADO-3'!H76,'JURADO-4'!H76,'JURADO-5'!H76)</f>
        <v>3</v>
      </c>
      <c r="AW76" s="9">
        <f>(+'JURADO-1'!H76+'JURADO-2'!H76+'JURADO-3'!H76+'JURADO-4'!H76+'JURADO-5'!H76-AU76-AV76)*2</f>
        <v>26</v>
      </c>
      <c r="AX76" s="10"/>
      <c r="AY76" s="7">
        <f>MAX('JURADO-1'!I76,'JURADO-2'!I76,'JURADO-3'!I76,'JURADO-4'!I76,'JURADO-5'!I76)</f>
        <v>6</v>
      </c>
      <c r="AZ76" s="13">
        <f>MIN('JURADO-1'!I76,'JURADO-2'!I76,'JURADO-3'!I76,'JURADO-4'!I76,'JURADO-5'!I76)</f>
        <v>3</v>
      </c>
      <c r="BA76" s="13">
        <f>+'JURADO-1'!I76+'JURADO-2'!I76+'JURADO-3'!I76+'JURADO-4'!I76+'JURADO-5'!I76-AY76-AZ76</f>
        <v>13</v>
      </c>
      <c r="BB76" s="7">
        <f>MAX('JURADO-1'!I76,'JURADO-2'!I76,'JURADO-3'!I76,'JURADO-4'!I76,'JURADO-5'!I76)</f>
        <v>6</v>
      </c>
      <c r="BC76" s="13">
        <f>MIN('JURADO-1'!I76,'JURADO-2'!I76,'JURADO-3'!I76,'JURADO-4'!I76,'JURADO-5'!I76)</f>
        <v>3</v>
      </c>
      <c r="BD76" s="13">
        <f>+'JURADO-1'!I76+'JURADO-2'!I76+'JURADO-3'!I76+'JURADO-4'!I76+'JURADO-5'!I76-BB76-BC76</f>
        <v>13</v>
      </c>
      <c r="BE76" s="70">
        <f>MAX('JURADO-1'!J76,'JURADO-2'!J76,'JURADO-3'!J76,'JURADO-4'!J76,'JURADO-5'!J76)</f>
        <v>6</v>
      </c>
      <c r="BF76" s="13">
        <f>MIN('JURADO-1'!J76,'JURADO-2'!J76,'JURADO-3'!J76,'JURADO-4'!J76,'JURADO-5'!J76)</f>
        <v>2</v>
      </c>
      <c r="BG76" s="12">
        <f>+'JURADO-1'!J76+'JURADO-2'!J76+'JURADO-3'!J76+'JURADO-4'!J76+'JURADO-5'!J76-BE76-BF76</f>
        <v>12</v>
      </c>
      <c r="BH76" s="66">
        <f>+BA76+BD76+BG76</f>
        <v>38</v>
      </c>
      <c r="BI76" s="10"/>
      <c r="BJ76" s="7">
        <f>MAX('JURADO-1'!L76,'JURADO-2'!L76,'JURADO-3'!L76,'JURADO-4'!L76,'JURADO-5'!L76)</f>
        <v>6</v>
      </c>
      <c r="BK76" s="7">
        <f>MIN('JURADO-1'!L76,'JURADO-2'!L76,'JURADO-3'!L76,'JURADO-4'!L76,'JURADO-5'!L76)</f>
        <v>3</v>
      </c>
      <c r="BL76" s="9">
        <f>(+'JURADO-1'!L76+'JURADO-2'!L76+'JURADO-3'!L76+'JURADO-4'!L76+'JURADO-5'!L76-BJ76-BK76)*2</f>
        <v>26</v>
      </c>
      <c r="BM76" s="10"/>
      <c r="BN76" s="7">
        <f>MAX('JURADO-1'!M76,'JURADO-2'!M76,'JURADO-3'!M76,'JURADO-4'!M76,'JURADO-5'!M76)</f>
        <v>11</v>
      </c>
      <c r="BO76" s="13">
        <f>MIN('JURADO-1'!M76,'JURADO-2'!M76,'JURADO-3'!M76,'JURADO-4'!M76,'JURADO-5'!M76)</f>
        <v>5</v>
      </c>
      <c r="BP76" s="9">
        <f>+'JURADO-1'!M76+'JURADO-2'!M76+'JURADO-3'!M76+'JURADO-4'!M76+'JURADO-5'!M76-BN76-BO76</f>
        <v>19</v>
      </c>
      <c r="BQ76" s="70">
        <f>MAX('JURADO-1'!N76,'JURADO-2'!N76,'JURADO-3'!N76,'JURADO-4'!N76,'JURADO-5'!N76)</f>
        <v>8</v>
      </c>
      <c r="BR76" s="13">
        <f>MIN('JURADO-1'!N76,'JURADO-2'!N76,'JURADO-3'!N76,'JURADO-4'!N76,'JURADO-5'!N76)</f>
        <v>4</v>
      </c>
      <c r="BS76" s="12">
        <f>+'JURADO-1'!N76+'JURADO-2'!N76+'JURADO-3'!N76+'JURADO-4'!N76+'JURADO-5'!N76-BQ76-BR76</f>
        <v>18</v>
      </c>
      <c r="BT76" s="168">
        <f>(BP76+BS76)*3</f>
        <v>111</v>
      </c>
      <c r="BU76" s="152"/>
      <c r="BV76" s="152"/>
      <c r="BW76" s="154"/>
      <c r="BX76" s="65"/>
      <c r="BY76" s="7">
        <f>MAX('JURADO-1'!O76,'JURADO-2'!O76,'JURADO-3'!O76,'JURADO-4'!O76,'JURADO-5'!O76)</f>
        <v>0</v>
      </c>
      <c r="BZ76" s="13">
        <f>MIN('JURADO-1'!O76,'JURADO-2'!O76,'JURADO-3'!O76,'JURADO-4'!O76,'JURADO-5'!O76)</f>
        <v>0</v>
      </c>
      <c r="CA76" s="8">
        <f>+'JURADO-1'!O76+'JURADO-2'!O76+'JURADO-3'!O76+'JURADO-4'!O76+'JURADO-5'!O76-BY76-BZ76</f>
        <v>0</v>
      </c>
      <c r="CB76" s="10"/>
      <c r="CC76" s="7">
        <f>MAX('JURADO-1'!P76,'JURADO-2'!P76,'JURADO-3'!P76,'JURADO-4'!P76,'JURADO-5'!P76)</f>
        <v>0</v>
      </c>
      <c r="CD76" s="13">
        <f>MIN('JURADO-1'!P76,'JURADO-2'!P76,'JURADO-3'!P76,'JURADO-4'!P76,'JURADO-5'!P76)</f>
        <v>0</v>
      </c>
      <c r="CE76" s="8">
        <f>+'JURADO-1'!P76+'JURADO-2'!P76+'JURADO-3'!P76+'JURADO-4'!P76+'JURADO-5'!P76-CC76-CD76</f>
        <v>0</v>
      </c>
      <c r="CF76" s="65"/>
      <c r="CG76" s="7">
        <f>MAX('JURADO-1'!Q76,'JURADO-2'!Q76,'JURADO-3'!Q76,'JURADO-4'!Q76,'JURADO-5'!Q76)</f>
        <v>7</v>
      </c>
      <c r="CH76" s="13">
        <f>MIN('JURADO-1'!Q76,'JURADO-2'!Q76,'JURADO-3'!Q76,'JURADO-4'!Q76,'JURADO-5'!Q76)</f>
        <v>3</v>
      </c>
      <c r="CI76" s="8">
        <f>(+'JURADO-1'!Q76+'JURADO-2'!Q76+'JURADO-3'!Q76+'JURADO-4'!Q76+'JURADO-5'!Q76-CG76-CH76)*3</f>
        <v>45</v>
      </c>
      <c r="CJ76" s="10"/>
      <c r="CK76" s="7">
        <f>MAX('JURADO-1'!R76,'JURADO-2'!R76,'JURADO-3'!R76,'JURADO-4'!R76,'JURADO-5'!R76)</f>
        <v>5</v>
      </c>
      <c r="CL76" s="13">
        <f>MIN('JURADO-1'!R76,'JURADO-2'!R76,'JURADO-3'!R76,'JURADO-4'!R76,'JURADO-5'!R76)</f>
        <v>2</v>
      </c>
      <c r="CM76" s="8">
        <f>+'JURADO-1'!R76+'JURADO-2'!R76+'JURADO-3'!R76+'JURADO-4'!R76+'JURADO-5'!R76-CK76-CL76</f>
        <v>13</v>
      </c>
      <c r="CN76" s="10"/>
      <c r="CO76" s="72"/>
      <c r="CP76" s="100">
        <f>I76+AS76+AW76+BH76+BL76+BT76+CI76+CM76-CS76</f>
        <v>423</v>
      </c>
      <c r="CQ76" s="106">
        <v>42767</v>
      </c>
      <c r="CR76" s="44" t="s">
        <v>91</v>
      </c>
      <c r="CS76" s="66"/>
      <c r="CT76" s="88"/>
      <c r="CU76" s="66">
        <f>CA76*1.5</f>
        <v>0</v>
      </c>
      <c r="CV76" s="66">
        <f>CE76*1.5</f>
        <v>0</v>
      </c>
      <c r="CW76" s="66">
        <f>CM76</f>
        <v>13</v>
      </c>
    </row>
    <row r="77" spans="1:101" ht="31.5" customHeight="1" thickBot="1">
      <c r="A77" s="87">
        <v>2</v>
      </c>
      <c r="B77" s="109" t="s">
        <v>102</v>
      </c>
      <c r="C77" s="70">
        <f>MAX('JURADO-1'!C77,'JURADO-2'!C77,'JURADO-3'!C77,'JURADO-4'!C77,'JURADO-5'!C77)</f>
        <v>9</v>
      </c>
      <c r="D77" s="13">
        <f>MIN('JURADO-1'!C77,'JURADO-2'!C77,'JURADO-3'!C77,'JURADO-4'!C77,'JURADO-5'!C77)</f>
        <v>2</v>
      </c>
      <c r="E77" s="12">
        <f>+'JURADO-1'!C77+'JURADO-2'!C77+'JURADO-3'!C77+'JURADO-4'!C77+'JURADO-5'!C77-C77-D77</f>
        <v>14</v>
      </c>
      <c r="F77" s="70">
        <f>MAX('JURADO-1'!D77,'JURADO-2'!D77,'JURADO-3'!D77,'JURADO-4'!D77,'JURADO-5'!D77)</f>
        <v>9</v>
      </c>
      <c r="G77" s="13">
        <f>MIN('JURADO-1'!D77,'JURADO-2'!D77,'JURADO-3'!D77,'JURADO-4'!D77,'JURADO-5'!D77)</f>
        <v>3</v>
      </c>
      <c r="H77" s="12">
        <f>+'JURADO-1'!D77+'JURADO-2'!D77+'JURADO-3'!D77+'JURADO-4'!D77+'JURADO-5'!D77-F77-G77</f>
        <v>13</v>
      </c>
      <c r="I77" s="168">
        <f>(E77+H77)*3</f>
        <v>81</v>
      </c>
      <c r="J77" s="152"/>
      <c r="K77" s="152"/>
      <c r="L77" s="152"/>
      <c r="M77" s="164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64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65"/>
      <c r="AJ77" s="7">
        <f>MAX('JURADO-1'!E77,'JURADO-2'!E77,'JURADO-3'!E77,'JURADO-4'!E77,'JURADO-5'!E77)</f>
        <v>6</v>
      </c>
      <c r="AK77" s="13">
        <f>MIN('JURADO-1'!E77,'JURADO-2'!E77,'JURADO-3'!E77,'JURADO-4'!E77,'JURADO-5'!E77)</f>
        <v>2</v>
      </c>
      <c r="AL77" s="13">
        <f>+'JURADO-1'!E77+'JURADO-2'!E77+'JURADO-3'!E77+'JURADO-4'!E77+'JURADO-5'!E77-AJ77-AK77</f>
        <v>10</v>
      </c>
      <c r="AM77" s="70">
        <f>MAX('JURADO-1'!F77,'JURADO-2'!F77,'JURADO-3'!F77,'JURADO-4'!F77,'JURADO-5'!F77)</f>
        <v>5</v>
      </c>
      <c r="AN77" s="13">
        <f>MIN('JURADO-1'!F77,'JURADO-2'!F77,'JURADO-3'!F77,'JURADO-4'!F77,'JURADO-5'!F77)</f>
        <v>2</v>
      </c>
      <c r="AO77" s="12">
        <f>+'JURADO-1'!F77+'JURADO-2'!F77+'JURADO-3'!F77+'JURADO-4'!F77+'JURADO-5'!F77-AM77-AN77</f>
        <v>9</v>
      </c>
      <c r="AP77" s="66">
        <f>MAX('JURADO-1'!F77,'JURADO-2'!F77,'JURADO-3'!F77,'JURADO-4'!F77,'JURADO-5'!F77)</f>
        <v>5</v>
      </c>
      <c r="AQ77" s="66">
        <f>MIN('JURADO-1'!F77,'JURADO-2'!F77,'JURADO-3'!F77,'JURADO-4'!F77,'JURADO-5'!F77)</f>
        <v>2</v>
      </c>
      <c r="AR77" s="66">
        <f>+'JURADO-1'!F77+'JURADO-2'!F77+'JURADO-3'!F77+'JURADO-4'!F77+'JURADO-5'!F77-AP77-AQ77</f>
        <v>9</v>
      </c>
      <c r="AS77" s="66">
        <f>+AL77+AO77+AR77</f>
        <v>28</v>
      </c>
      <c r="AT77" s="10"/>
      <c r="AU77" s="7">
        <f>MAX('JURADO-1'!H77,'JURADO-2'!H77,'JURADO-3'!H77,'JURADO-4'!H77,'JURADO-5'!H77)</f>
        <v>5</v>
      </c>
      <c r="AV77" s="13">
        <f>MIN('JURADO-1'!H77,'JURADO-2'!H77,'JURADO-3'!H77,'JURADO-4'!H77,'JURADO-5'!H77)</f>
        <v>2</v>
      </c>
      <c r="AW77" s="9">
        <f>(+'JURADO-1'!H77+'JURADO-2'!H77+'JURADO-3'!H77+'JURADO-4'!H77+'JURADO-5'!H77-AU77-AV77)*2</f>
        <v>18</v>
      </c>
      <c r="AX77" s="10"/>
      <c r="AY77" s="7">
        <f>MAX('JURADO-1'!I77,'JURADO-2'!I77,'JURADO-3'!I77,'JURADO-4'!I77,'JURADO-5'!I77)</f>
        <v>6</v>
      </c>
      <c r="AZ77" s="13">
        <f>MIN('JURADO-1'!I77,'JURADO-2'!I77,'JURADO-3'!I77,'JURADO-4'!I77,'JURADO-5'!I77)</f>
        <v>2</v>
      </c>
      <c r="BA77" s="13">
        <f>+'JURADO-1'!I77+'JURADO-2'!I77+'JURADO-3'!I77+'JURADO-4'!I77+'JURADO-5'!I77-AY77-AZ77</f>
        <v>10</v>
      </c>
      <c r="BB77" s="7">
        <f>MAX('JURADO-1'!I77,'JURADO-2'!I77,'JURADO-3'!I77,'JURADO-4'!I77,'JURADO-5'!I77)</f>
        <v>6</v>
      </c>
      <c r="BC77" s="13">
        <f>MIN('JURADO-1'!I77,'JURADO-2'!I77,'JURADO-3'!I77,'JURADO-4'!I77,'JURADO-5'!I77)</f>
        <v>2</v>
      </c>
      <c r="BD77" s="13">
        <f>+'JURADO-1'!I77+'JURADO-2'!I77+'JURADO-3'!I77+'JURADO-4'!I77+'JURADO-5'!I77-BB77-BC77</f>
        <v>10</v>
      </c>
      <c r="BE77" s="70">
        <f>MAX('JURADO-1'!J77,'JURADO-2'!J77,'JURADO-3'!J77,'JURADO-4'!J77,'JURADO-5'!J77)</f>
        <v>5</v>
      </c>
      <c r="BF77" s="13">
        <f>MIN('JURADO-1'!J77,'JURADO-2'!J77,'JURADO-3'!J77,'JURADO-4'!J77,'JURADO-5'!J77)</f>
        <v>2</v>
      </c>
      <c r="BG77" s="12">
        <f>+'JURADO-1'!J77+'JURADO-2'!J77+'JURADO-3'!J77+'JURADO-4'!J77+'JURADO-5'!J77-BE77-BF77</f>
        <v>9</v>
      </c>
      <c r="BH77" s="66">
        <f>+BA77+BD77+BG77</f>
        <v>29</v>
      </c>
      <c r="BI77" s="10"/>
      <c r="BJ77" s="7">
        <f>MAX('JURADO-1'!L77,'JURADO-2'!L77,'JURADO-3'!L77,'JURADO-4'!L77,'JURADO-5'!L77)</f>
        <v>5</v>
      </c>
      <c r="BK77" s="7">
        <f>MIN('JURADO-1'!L77,'JURADO-2'!L77,'JURADO-3'!L77,'JURADO-4'!L77,'JURADO-5'!L77)</f>
        <v>2</v>
      </c>
      <c r="BL77" s="9">
        <f>(+'JURADO-1'!L77+'JURADO-2'!L77+'JURADO-3'!L77+'JURADO-4'!L77+'JURADO-5'!L77-BJ77-BK77)*2</f>
        <v>18</v>
      </c>
      <c r="BM77" s="10"/>
      <c r="BN77" s="7">
        <f>MAX('JURADO-1'!M77,'JURADO-2'!M77,'JURADO-3'!M77,'JURADO-4'!M77,'JURADO-5'!M77)</f>
        <v>11</v>
      </c>
      <c r="BO77" s="13">
        <f>MIN('JURADO-1'!M77,'JURADO-2'!M77,'JURADO-3'!M77,'JURADO-4'!M77,'JURADO-5'!M77)</f>
        <v>4</v>
      </c>
      <c r="BP77" s="9">
        <f>+'JURADO-1'!M77+'JURADO-2'!M77+'JURADO-3'!M77+'JURADO-4'!M77+'JURADO-5'!M77-BN77-BO77</f>
        <v>17</v>
      </c>
      <c r="BQ77" s="70">
        <f>MAX('JURADO-1'!N77,'JURADO-2'!N77,'JURADO-3'!N77,'JURADO-4'!N77,'JURADO-5'!N77)</f>
        <v>7</v>
      </c>
      <c r="BR77" s="13">
        <f>MIN('JURADO-1'!N77,'JURADO-2'!N77,'JURADO-3'!N77,'JURADO-4'!N77,'JURADO-5'!N77)</f>
        <v>2</v>
      </c>
      <c r="BS77" s="12">
        <f>+'JURADO-1'!N77+'JURADO-2'!N77+'JURADO-3'!N77+'JURADO-4'!N77+'JURADO-5'!N77-BQ77-BR77</f>
        <v>17</v>
      </c>
      <c r="BT77" s="168">
        <f>(BP77+BS77)*3</f>
        <v>102</v>
      </c>
      <c r="BU77" s="152"/>
      <c r="BV77" s="152"/>
      <c r="BW77" s="154"/>
      <c r="BX77" s="65"/>
      <c r="BY77" s="7">
        <f>MAX('JURADO-1'!O77,'JURADO-2'!O77,'JURADO-3'!O77,'JURADO-4'!O77,'JURADO-5'!O77)</f>
        <v>0</v>
      </c>
      <c r="BZ77" s="13">
        <f>MIN('JURADO-1'!O77,'JURADO-2'!O77,'JURADO-3'!O77,'JURADO-4'!O77,'JURADO-5'!O77)</f>
        <v>0</v>
      </c>
      <c r="CA77" s="8">
        <f>+'JURADO-1'!O77+'JURADO-2'!O77+'JURADO-3'!O77+'JURADO-4'!O77+'JURADO-5'!O77-BY77-BZ77</f>
        <v>0</v>
      </c>
      <c r="CB77" s="10"/>
      <c r="CC77" s="7">
        <f>MAX('JURADO-1'!P77,'JURADO-2'!P77,'JURADO-3'!P77,'JURADO-4'!P77,'JURADO-5'!P77)</f>
        <v>0</v>
      </c>
      <c r="CD77" s="13">
        <f>MIN('JURADO-1'!P77,'JURADO-2'!P77,'JURADO-3'!P77,'JURADO-4'!P77,'JURADO-5'!P77)</f>
        <v>0</v>
      </c>
      <c r="CE77" s="8">
        <f>+'JURADO-1'!P77+'JURADO-2'!P77+'JURADO-3'!P77+'JURADO-4'!P77+'JURADO-5'!P77-CC77-CD77</f>
        <v>0</v>
      </c>
      <c r="CF77" s="65"/>
      <c r="CG77" s="7">
        <f>MAX('JURADO-1'!Q77,'JURADO-2'!Q77,'JURADO-3'!Q77,'JURADO-4'!Q77,'JURADO-5'!Q77)</f>
        <v>7</v>
      </c>
      <c r="CH77" s="13">
        <f>MIN('JURADO-1'!Q77,'JURADO-2'!Q77,'JURADO-3'!Q77,'JURADO-4'!Q77,'JURADO-5'!Q77)</f>
        <v>2</v>
      </c>
      <c r="CI77" s="8">
        <f>(+'JURADO-1'!Q77+'JURADO-2'!Q77+'JURADO-3'!Q77+'JURADO-4'!Q77+'JURADO-5'!Q77-CG77-CH77)*3</f>
        <v>36</v>
      </c>
      <c r="CJ77" s="10"/>
      <c r="CK77" s="7">
        <f>MAX('JURADO-1'!R77,'JURADO-2'!R77,'JURADO-3'!R77,'JURADO-4'!R77,'JURADO-5'!R77)</f>
        <v>6</v>
      </c>
      <c r="CL77" s="13">
        <f>MIN('JURADO-1'!R77,'JURADO-2'!R77,'JURADO-3'!R77,'JURADO-4'!R77,'JURADO-5'!R77)</f>
        <v>1</v>
      </c>
      <c r="CM77" s="8">
        <f>+'JURADO-1'!R77+'JURADO-2'!R77+'JURADO-3'!R77+'JURADO-4'!R77+'JURADO-5'!R77-CK77-CL77</f>
        <v>10</v>
      </c>
      <c r="CN77" s="10"/>
      <c r="CO77" s="72"/>
      <c r="CP77" s="100">
        <f>I77+AS77+AW77+BH77+BL77+BT77+CI77+CM77-CS77</f>
        <v>322</v>
      </c>
      <c r="CQ77" s="110">
        <v>42768</v>
      </c>
      <c r="CR77" s="111" t="s">
        <v>47</v>
      </c>
      <c r="CS77" s="66"/>
      <c r="CT77" s="88"/>
      <c r="CU77" s="66">
        <f>CA77*1.5</f>
        <v>0</v>
      </c>
      <c r="CV77" s="66">
        <f>CE77*1.5</f>
        <v>0</v>
      </c>
      <c r="CW77" s="66">
        <f>CM77</f>
        <v>10</v>
      </c>
    </row>
    <row r="78" spans="1:101" ht="31.5" customHeight="1" thickBot="1">
      <c r="A78" s="87">
        <v>3</v>
      </c>
      <c r="B78" s="23" t="s">
        <v>103</v>
      </c>
      <c r="C78" s="70">
        <f>MAX('JURADO-1'!C78,'JURADO-2'!C78,'JURADO-3'!C78,'JURADO-4'!C78,'JURADO-5'!C78)</f>
        <v>11</v>
      </c>
      <c r="D78" s="13">
        <f>MIN('JURADO-1'!C78,'JURADO-2'!C78,'JURADO-3'!C78,'JURADO-4'!C78,'JURADO-5'!C78)</f>
        <v>4</v>
      </c>
      <c r="E78" s="12">
        <f>+'JURADO-1'!C78+'JURADO-2'!C78+'JURADO-3'!C78+'JURADO-4'!C78+'JURADO-5'!C78-C78-D78</f>
        <v>16</v>
      </c>
      <c r="F78" s="70">
        <f>MAX('JURADO-1'!D78,'JURADO-2'!D78,'JURADO-3'!D78,'JURADO-4'!D78,'JURADO-5'!D78)</f>
        <v>11</v>
      </c>
      <c r="G78" s="13">
        <f>MIN('JURADO-1'!D78,'JURADO-2'!D78,'JURADO-3'!D78,'JURADO-4'!D78,'JURADO-5'!D78)</f>
        <v>4</v>
      </c>
      <c r="H78" s="12">
        <f>+'JURADO-1'!D78+'JURADO-2'!D78+'JURADO-3'!D78+'JURADO-4'!D78+'JURADO-5'!D78-F78-G78</f>
        <v>17</v>
      </c>
      <c r="I78" s="168">
        <f>(E78+H78)*3</f>
        <v>99</v>
      </c>
      <c r="J78" s="152"/>
      <c r="K78" s="152"/>
      <c r="L78" s="152"/>
      <c r="M78" s="164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64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65"/>
      <c r="AJ78" s="7">
        <f>MAX('JURADO-1'!E78,'JURADO-2'!E78,'JURADO-3'!E78,'JURADO-4'!E78,'JURADO-5'!E78)</f>
        <v>6</v>
      </c>
      <c r="AK78" s="13">
        <f>MIN('JURADO-1'!E78,'JURADO-2'!E78,'JURADO-3'!E78,'JURADO-4'!E78,'JURADO-5'!E78)</f>
        <v>3</v>
      </c>
      <c r="AL78" s="13">
        <f>+'JURADO-1'!E78+'JURADO-2'!E78+'JURADO-3'!E78+'JURADO-4'!E78+'JURADO-5'!E78-AJ78-AK78</f>
        <v>12</v>
      </c>
      <c r="AM78" s="70">
        <f>MAX('JURADO-1'!F78,'JURADO-2'!F78,'JURADO-3'!F78,'JURADO-4'!F78,'JURADO-5'!F78)</f>
        <v>7</v>
      </c>
      <c r="AN78" s="13">
        <f>MIN('JURADO-1'!F78,'JURADO-2'!F78,'JURADO-3'!F78,'JURADO-4'!F78,'JURADO-5'!F78)</f>
        <v>2</v>
      </c>
      <c r="AO78" s="12">
        <f>+'JURADO-1'!F78+'JURADO-2'!F78+'JURADO-3'!F78+'JURADO-4'!F78+'JURADO-5'!F78-AM78-AN78</f>
        <v>10</v>
      </c>
      <c r="AP78" s="66">
        <f>MAX('JURADO-1'!F78,'JURADO-2'!F78,'JURADO-3'!F78,'JURADO-4'!F78,'JURADO-5'!F78)</f>
        <v>7</v>
      </c>
      <c r="AQ78" s="66">
        <f>MIN('JURADO-1'!F78,'JURADO-2'!F78,'JURADO-3'!F78,'JURADO-4'!F78,'JURADO-5'!F78)</f>
        <v>2</v>
      </c>
      <c r="AR78" s="66">
        <f>+'JURADO-1'!F78+'JURADO-2'!F78+'JURADO-3'!F78+'JURADO-4'!F78+'JURADO-5'!F78-AP78-AQ78</f>
        <v>10</v>
      </c>
      <c r="AS78" s="66">
        <f>+AL78+AO78+AR78</f>
        <v>32</v>
      </c>
      <c r="AT78" s="10"/>
      <c r="AU78" s="7">
        <f>MAX('JURADO-1'!H78,'JURADO-2'!H78,'JURADO-3'!H78,'JURADO-4'!H78,'JURADO-5'!H78)</f>
        <v>6</v>
      </c>
      <c r="AV78" s="13">
        <f>MIN('JURADO-1'!H78,'JURADO-2'!H78,'JURADO-3'!H78,'JURADO-4'!H78,'JURADO-5'!H78)</f>
        <v>2</v>
      </c>
      <c r="AW78" s="9">
        <f>(+'JURADO-1'!H78+'JURADO-2'!H78+'JURADO-3'!H78+'JURADO-4'!H78+'JURADO-5'!H78-AU78-AV78)*2</f>
        <v>22</v>
      </c>
      <c r="AX78" s="10"/>
      <c r="AY78" s="7">
        <f>MAX('JURADO-1'!I78,'JURADO-2'!I78,'JURADO-3'!I78,'JURADO-4'!I78,'JURADO-5'!I78)</f>
        <v>6</v>
      </c>
      <c r="AZ78" s="13">
        <f>MIN('JURADO-1'!I78,'JURADO-2'!I78,'JURADO-3'!I78,'JURADO-4'!I78,'JURADO-5'!I78)</f>
        <v>2</v>
      </c>
      <c r="BA78" s="13">
        <f>+'JURADO-1'!I78+'JURADO-2'!I78+'JURADO-3'!I78+'JURADO-4'!I78+'JURADO-5'!I78-AY78-AZ78</f>
        <v>11</v>
      </c>
      <c r="BB78" s="7">
        <f>MAX('JURADO-1'!I78,'JURADO-2'!I78,'JURADO-3'!I78,'JURADO-4'!I78,'JURADO-5'!I78)</f>
        <v>6</v>
      </c>
      <c r="BC78" s="13">
        <f>MIN('JURADO-1'!I78,'JURADO-2'!I78,'JURADO-3'!I78,'JURADO-4'!I78,'JURADO-5'!I78)</f>
        <v>2</v>
      </c>
      <c r="BD78" s="13">
        <f>+'JURADO-1'!I78+'JURADO-2'!I78+'JURADO-3'!I78+'JURADO-4'!I78+'JURADO-5'!I78-BB78-BC78</f>
        <v>11</v>
      </c>
      <c r="BE78" s="70">
        <f>MAX('JURADO-1'!J78,'JURADO-2'!J78,'JURADO-3'!J78,'JURADO-4'!J78,'JURADO-5'!J78)</f>
        <v>7</v>
      </c>
      <c r="BF78" s="13">
        <f>MIN('JURADO-1'!J78,'JURADO-2'!J78,'JURADO-3'!J78,'JURADO-4'!J78,'JURADO-5'!J78)</f>
        <v>2</v>
      </c>
      <c r="BG78" s="12">
        <f>+'JURADO-1'!J78+'JURADO-2'!J78+'JURADO-3'!J78+'JURADO-4'!J78+'JURADO-5'!J78-BE78-BF78</f>
        <v>10</v>
      </c>
      <c r="BH78" s="66">
        <f>+BA78+BD78+BG78</f>
        <v>32</v>
      </c>
      <c r="BI78" s="10"/>
      <c r="BJ78" s="7">
        <f>MAX('JURADO-1'!L78,'JURADO-2'!L78,'JURADO-3'!L78,'JURADO-4'!L78,'JURADO-5'!L78)</f>
        <v>6</v>
      </c>
      <c r="BK78" s="7">
        <f>MIN('JURADO-1'!L78,'JURADO-2'!L78,'JURADO-3'!L78,'JURADO-4'!L78,'JURADO-5'!L78)</f>
        <v>2</v>
      </c>
      <c r="BL78" s="9">
        <f>(+'JURADO-1'!L78+'JURADO-2'!L78+'JURADO-3'!L78+'JURADO-4'!L78+'JURADO-5'!L78-BJ78-BK78)*2</f>
        <v>22</v>
      </c>
      <c r="BM78" s="10"/>
      <c r="BN78" s="7">
        <f>MAX('JURADO-1'!M78,'JURADO-2'!M78,'JURADO-3'!M78,'JURADO-4'!M78,'JURADO-5'!M78)</f>
        <v>10</v>
      </c>
      <c r="BO78" s="13">
        <f>MIN('JURADO-1'!M78,'JURADO-2'!M78,'JURADO-3'!M78,'JURADO-4'!M78,'JURADO-5'!M78)</f>
        <v>4</v>
      </c>
      <c r="BP78" s="9">
        <f>+'JURADO-1'!M78+'JURADO-2'!M78+'JURADO-3'!M78+'JURADO-4'!M78+'JURADO-5'!M78-BN78-BO78</f>
        <v>18</v>
      </c>
      <c r="BQ78" s="70">
        <f>MAX('JURADO-1'!N78,'JURADO-2'!N78,'JURADO-3'!N78,'JURADO-4'!N78,'JURADO-5'!N78)</f>
        <v>7</v>
      </c>
      <c r="BR78" s="13">
        <f>MIN('JURADO-1'!N78,'JURADO-2'!N78,'JURADO-3'!N78,'JURADO-4'!N78,'JURADO-5'!N78)</f>
        <v>4</v>
      </c>
      <c r="BS78" s="12">
        <f>+'JURADO-1'!N78+'JURADO-2'!N78+'JURADO-3'!N78+'JURADO-4'!N78+'JURADO-5'!N78-BQ78-BR78</f>
        <v>17</v>
      </c>
      <c r="BT78" s="168">
        <f>(BP78+BS78)*3</f>
        <v>105</v>
      </c>
      <c r="BU78" s="152"/>
      <c r="BV78" s="152"/>
      <c r="BW78" s="154"/>
      <c r="BX78" s="65"/>
      <c r="BY78" s="7">
        <f>MAX('JURADO-1'!O78,'JURADO-2'!O78,'JURADO-3'!O78,'JURADO-4'!O78,'JURADO-5'!O78)</f>
        <v>0</v>
      </c>
      <c r="BZ78" s="13">
        <f>MIN('JURADO-1'!O78,'JURADO-2'!O78,'JURADO-3'!O78,'JURADO-4'!O78,'JURADO-5'!O78)</f>
        <v>0</v>
      </c>
      <c r="CA78" s="8">
        <f>+'JURADO-1'!O78+'JURADO-2'!O78+'JURADO-3'!O78+'JURADO-4'!O78+'JURADO-5'!O78-BY78-BZ78</f>
        <v>0</v>
      </c>
      <c r="CB78" s="10"/>
      <c r="CC78" s="7">
        <f>MAX('JURADO-1'!P78,'JURADO-2'!P78,'JURADO-3'!P78,'JURADO-4'!P78,'JURADO-5'!P78)</f>
        <v>0</v>
      </c>
      <c r="CD78" s="13">
        <f>MIN('JURADO-1'!P78,'JURADO-2'!P78,'JURADO-3'!P78,'JURADO-4'!P78,'JURADO-5'!P78)</f>
        <v>0</v>
      </c>
      <c r="CE78" s="8">
        <f>+'JURADO-1'!P78+'JURADO-2'!P78+'JURADO-3'!P78+'JURADO-4'!P78+'JURADO-5'!P78-CC78-CD78</f>
        <v>0</v>
      </c>
      <c r="CF78" s="65"/>
      <c r="CG78" s="7">
        <f>MAX('JURADO-1'!Q78,'JURADO-2'!Q78,'JURADO-3'!Q78,'JURADO-4'!Q78,'JURADO-5'!Q78)</f>
        <v>6</v>
      </c>
      <c r="CH78" s="13">
        <f>MIN('JURADO-1'!Q78,'JURADO-2'!Q78,'JURADO-3'!Q78,'JURADO-4'!Q78,'JURADO-5'!Q78)</f>
        <v>3</v>
      </c>
      <c r="CI78" s="8">
        <f>(+'JURADO-1'!Q78+'JURADO-2'!Q78+'JURADO-3'!Q78+'JURADO-4'!Q78+'JURADO-5'!Q78-CG78-CH78)*3</f>
        <v>39</v>
      </c>
      <c r="CJ78" s="10"/>
      <c r="CK78" s="7">
        <f>MAX('JURADO-1'!R78,'JURADO-2'!R78,'JURADO-3'!R78,'JURADO-4'!R78,'JURADO-5'!R78)</f>
        <v>5</v>
      </c>
      <c r="CL78" s="13">
        <f>MIN('JURADO-1'!R78,'JURADO-2'!R78,'JURADO-3'!R78,'JURADO-4'!R78,'JURADO-5'!R78)</f>
        <v>3</v>
      </c>
      <c r="CM78" s="8">
        <f>+'JURADO-1'!R78+'JURADO-2'!R78+'JURADO-3'!R78+'JURADO-4'!R78+'JURADO-5'!R78-CK78-CL78</f>
        <v>15</v>
      </c>
      <c r="CN78" s="10"/>
      <c r="CO78" s="72"/>
      <c r="CP78" s="100">
        <f>I78+AS78+AW78+BH78+BL78+BT78+CI78+CM78-CS78</f>
        <v>366</v>
      </c>
      <c r="CQ78" s="107">
        <v>42769</v>
      </c>
      <c r="CR78" s="99" t="s">
        <v>15</v>
      </c>
      <c r="CS78" s="66"/>
      <c r="CT78" s="88"/>
      <c r="CU78" s="66">
        <f>CA78*1.5</f>
        <v>0</v>
      </c>
      <c r="CV78" s="66">
        <f>CE78*1.5</f>
        <v>0</v>
      </c>
      <c r="CW78" s="66">
        <f>CM78</f>
        <v>15</v>
      </c>
    </row>
    <row r="79" spans="1:101" ht="31.5" customHeight="1" thickBot="1">
      <c r="A79" s="87">
        <v>4</v>
      </c>
      <c r="B79" s="23" t="s">
        <v>104</v>
      </c>
      <c r="C79" s="70">
        <f>MAX('JURADO-1'!C79,'JURADO-2'!C79,'JURADO-3'!C79,'JURADO-4'!C79,'JURADO-5'!C79)</f>
        <v>12</v>
      </c>
      <c r="D79" s="13">
        <f>MIN('JURADO-1'!C79,'JURADO-2'!C79,'JURADO-3'!C79,'JURADO-4'!C79,'JURADO-5'!C79)</f>
        <v>7</v>
      </c>
      <c r="E79" s="12">
        <f>+'JURADO-1'!C79+'JURADO-2'!C79+'JURADO-3'!C79+'JURADO-4'!C79+'JURADO-5'!C79-C79-D79</f>
        <v>29</v>
      </c>
      <c r="F79" s="70">
        <f>MAX('JURADO-1'!D79,'JURADO-2'!D79,'JURADO-3'!D79,'JURADO-4'!D79,'JURADO-5'!D79)</f>
        <v>12</v>
      </c>
      <c r="G79" s="13">
        <f>MIN('JURADO-1'!D79,'JURADO-2'!D79,'JURADO-3'!D79,'JURADO-4'!D79,'JURADO-5'!D79)</f>
        <v>7</v>
      </c>
      <c r="H79" s="12">
        <f>+'JURADO-1'!D79+'JURADO-2'!D79+'JURADO-3'!D79+'JURADO-4'!D79+'JURADO-5'!D79-F79-G79</f>
        <v>30</v>
      </c>
      <c r="I79" s="168">
        <f>(E79+H79)*3</f>
        <v>177</v>
      </c>
      <c r="J79" s="152"/>
      <c r="K79" s="152"/>
      <c r="L79" s="152"/>
      <c r="M79" s="164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64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65"/>
      <c r="AJ79" s="7">
        <f>MAX('JURADO-1'!E79,'JURADO-2'!E79,'JURADO-3'!E79,'JURADO-4'!E79,'JURADO-5'!E79)</f>
        <v>6</v>
      </c>
      <c r="AK79" s="13">
        <f>MIN('JURADO-1'!E79,'JURADO-2'!E79,'JURADO-3'!E79,'JURADO-4'!E79,'JURADO-5'!E79)</f>
        <v>5</v>
      </c>
      <c r="AL79" s="13">
        <f>+'JURADO-1'!E79+'JURADO-2'!E79+'JURADO-3'!E79+'JURADO-4'!E79+'JURADO-5'!E79-AJ79-AK79</f>
        <v>18</v>
      </c>
      <c r="AM79" s="70">
        <f>MAX('JURADO-1'!F79,'JURADO-2'!F79,'JURADO-3'!F79,'JURADO-4'!F79,'JURADO-5'!F79)</f>
        <v>6</v>
      </c>
      <c r="AN79" s="13">
        <f>MIN('JURADO-1'!F79,'JURADO-2'!F79,'JURADO-3'!F79,'JURADO-4'!F79,'JURADO-5'!F79)</f>
        <v>5</v>
      </c>
      <c r="AO79" s="12">
        <f>+'JURADO-1'!F79+'JURADO-2'!F79+'JURADO-3'!F79+'JURADO-4'!F79+'JURADO-5'!F79-AM79-AN79</f>
        <v>18</v>
      </c>
      <c r="AP79" s="66">
        <f>MAX('JURADO-1'!F79,'JURADO-2'!F79,'JURADO-3'!F79,'JURADO-4'!F79,'JURADO-5'!F79)</f>
        <v>6</v>
      </c>
      <c r="AQ79" s="66">
        <f>MIN('JURADO-1'!F79,'JURADO-2'!F79,'JURADO-3'!F79,'JURADO-4'!F79,'JURADO-5'!F79)</f>
        <v>5</v>
      </c>
      <c r="AR79" s="66">
        <f>+'JURADO-1'!F79+'JURADO-2'!F79+'JURADO-3'!F79+'JURADO-4'!F79+'JURADO-5'!F79-AP79-AQ79</f>
        <v>18</v>
      </c>
      <c r="AS79" s="66">
        <f>+AL79+AO79+AR79</f>
        <v>54</v>
      </c>
      <c r="AT79" s="10"/>
      <c r="AU79" s="7">
        <f>MAX('JURADO-1'!H79,'JURADO-2'!H79,'JURADO-3'!H79,'JURADO-4'!H79,'JURADO-5'!H79)</f>
        <v>6</v>
      </c>
      <c r="AV79" s="13">
        <f>MIN('JURADO-1'!H79,'JURADO-2'!H79,'JURADO-3'!H79,'JURADO-4'!H79,'JURADO-5'!H79)</f>
        <v>5</v>
      </c>
      <c r="AW79" s="9">
        <f>(+'JURADO-1'!H79+'JURADO-2'!H79+'JURADO-3'!H79+'JURADO-4'!H79+'JURADO-5'!H79-AU79-AV79)*2</f>
        <v>30</v>
      </c>
      <c r="AX79" s="10"/>
      <c r="AY79" s="7">
        <f>MAX('JURADO-1'!I79,'JURADO-2'!I79,'JURADO-3'!I79,'JURADO-4'!I79,'JURADO-5'!I79)</f>
        <v>7</v>
      </c>
      <c r="AZ79" s="13">
        <f>MIN('JURADO-1'!I79,'JURADO-2'!I79,'JURADO-3'!I79,'JURADO-4'!I79,'JURADO-5'!I79)</f>
        <v>5</v>
      </c>
      <c r="BA79" s="13">
        <f>+'JURADO-1'!I79+'JURADO-2'!I79+'JURADO-3'!I79+'JURADO-4'!I79+'JURADO-5'!I79-AY79-AZ79</f>
        <v>18</v>
      </c>
      <c r="BB79" s="7">
        <f>MAX('JURADO-1'!I79,'JURADO-2'!I79,'JURADO-3'!I79,'JURADO-4'!I79,'JURADO-5'!I79)</f>
        <v>7</v>
      </c>
      <c r="BC79" s="13">
        <f>MIN('JURADO-1'!I79,'JURADO-2'!I79,'JURADO-3'!I79,'JURADO-4'!I79,'JURADO-5'!I79)</f>
        <v>5</v>
      </c>
      <c r="BD79" s="13">
        <f>+'JURADO-1'!I79+'JURADO-2'!I79+'JURADO-3'!I79+'JURADO-4'!I79+'JURADO-5'!I79-BB79-BC79</f>
        <v>18</v>
      </c>
      <c r="BE79" s="70">
        <f>MAX('JURADO-1'!J79,'JURADO-2'!J79,'JURADO-3'!J79,'JURADO-4'!J79,'JURADO-5'!J79)</f>
        <v>6</v>
      </c>
      <c r="BF79" s="13">
        <f>MIN('JURADO-1'!J79,'JURADO-2'!J79,'JURADO-3'!J79,'JURADO-4'!J79,'JURADO-5'!J79)</f>
        <v>5</v>
      </c>
      <c r="BG79" s="12">
        <f>+'JURADO-1'!J79+'JURADO-2'!J79+'JURADO-3'!J79+'JURADO-4'!J79+'JURADO-5'!J79-BE79-BF79</f>
        <v>18</v>
      </c>
      <c r="BH79" s="66">
        <f>+BA79+BD79+BG79</f>
        <v>54</v>
      </c>
      <c r="BI79" s="10"/>
      <c r="BJ79" s="7">
        <f>MAX('JURADO-1'!L79,'JURADO-2'!L79,'JURADO-3'!L79,'JURADO-4'!L79,'JURADO-5'!L79)</f>
        <v>6</v>
      </c>
      <c r="BK79" s="7">
        <f>MIN('JURADO-1'!L79,'JURADO-2'!L79,'JURADO-3'!L79,'JURADO-4'!L79,'JURADO-5'!L79)</f>
        <v>5</v>
      </c>
      <c r="BL79" s="9">
        <f>(+'JURADO-1'!L79+'JURADO-2'!L79+'JURADO-3'!L79+'JURADO-4'!L79+'JURADO-5'!L79-BJ79-BK79)*2</f>
        <v>30</v>
      </c>
      <c r="BM79" s="10"/>
      <c r="BN79" s="7">
        <f>MAX('JURADO-1'!M79,'JURADO-2'!M79,'JURADO-3'!M79,'JURADO-4'!M79,'JURADO-5'!M79)</f>
        <v>11</v>
      </c>
      <c r="BO79" s="13">
        <f>MIN('JURADO-1'!M79,'JURADO-2'!M79,'JURADO-3'!M79,'JURADO-4'!M79,'JURADO-5'!M79)</f>
        <v>7</v>
      </c>
      <c r="BP79" s="9">
        <f>+'JURADO-1'!M79+'JURADO-2'!M79+'JURADO-3'!M79+'JURADO-4'!M79+'JURADO-5'!M79-BN79-BO79</f>
        <v>29</v>
      </c>
      <c r="BQ79" s="70">
        <f>MAX('JURADO-1'!N79,'JURADO-2'!N79,'JURADO-3'!N79,'JURADO-4'!N79,'JURADO-5'!N79)</f>
        <v>7</v>
      </c>
      <c r="BR79" s="13">
        <f>MIN('JURADO-1'!N79,'JURADO-2'!N79,'JURADO-3'!N79,'JURADO-4'!N79,'JURADO-5'!N79)</f>
        <v>6</v>
      </c>
      <c r="BS79" s="12">
        <f>+'JURADO-1'!N79+'JURADO-2'!N79+'JURADO-3'!N79+'JURADO-4'!N79+'JURADO-5'!N79-BQ79-BR79</f>
        <v>21</v>
      </c>
      <c r="BT79" s="168">
        <f>(BP79+BS79)*3</f>
        <v>150</v>
      </c>
      <c r="BU79" s="152"/>
      <c r="BV79" s="152"/>
      <c r="BW79" s="154"/>
      <c r="BX79" s="65"/>
      <c r="BY79" s="7">
        <f>MAX('JURADO-1'!O79,'JURADO-2'!O79,'JURADO-3'!O79,'JURADO-4'!O79,'JURADO-5'!O79)</f>
        <v>0</v>
      </c>
      <c r="BZ79" s="13">
        <f>MIN('JURADO-1'!O79,'JURADO-2'!O79,'JURADO-3'!O79,'JURADO-4'!O79,'JURADO-5'!O79)</f>
        <v>0</v>
      </c>
      <c r="CA79" s="8">
        <f>+'JURADO-1'!O79+'JURADO-2'!O79+'JURADO-3'!O79+'JURADO-4'!O79+'JURADO-5'!O79-BY79-BZ79</f>
        <v>0</v>
      </c>
      <c r="CB79" s="10"/>
      <c r="CC79" s="7">
        <f>MAX('JURADO-1'!P79,'JURADO-2'!P79,'JURADO-3'!P79,'JURADO-4'!P79,'JURADO-5'!P79)</f>
        <v>0</v>
      </c>
      <c r="CD79" s="13">
        <f>MIN('JURADO-1'!P79,'JURADO-2'!P79,'JURADO-3'!P79,'JURADO-4'!P79,'JURADO-5'!P79)</f>
        <v>0</v>
      </c>
      <c r="CE79" s="8">
        <f>+'JURADO-1'!P79+'JURADO-2'!P79+'JURADO-3'!P79+'JURADO-4'!P79+'JURADO-5'!P79-CC79-CD79</f>
        <v>0</v>
      </c>
      <c r="CF79" s="65"/>
      <c r="CG79" s="7">
        <f>MAX('JURADO-1'!Q79,'JURADO-2'!Q79,'JURADO-3'!Q79,'JURADO-4'!Q79,'JURADO-5'!Q79)</f>
        <v>8</v>
      </c>
      <c r="CH79" s="13">
        <f>MIN('JURADO-1'!Q79,'JURADO-2'!Q79,'JURADO-3'!Q79,'JURADO-4'!Q79,'JURADO-5'!Q79)</f>
        <v>5</v>
      </c>
      <c r="CI79" s="8">
        <f>(+'JURADO-1'!Q79+'JURADO-2'!Q79+'JURADO-3'!Q79+'JURADO-4'!Q79+'JURADO-5'!Q79-CG79-CH79)*3</f>
        <v>60</v>
      </c>
      <c r="CJ79" s="10"/>
      <c r="CK79" s="7">
        <f>MAX('JURADO-1'!R79,'JURADO-2'!R79,'JURADO-3'!R79,'JURADO-4'!R79,'JURADO-5'!R79)</f>
        <v>7</v>
      </c>
      <c r="CL79" s="13">
        <f>MIN('JURADO-1'!R79,'JURADO-2'!R79,'JURADO-3'!R79,'JURADO-4'!R79,'JURADO-5'!R79)</f>
        <v>3</v>
      </c>
      <c r="CM79" s="8">
        <f>+'JURADO-1'!R79+'JURADO-2'!R79+'JURADO-3'!R79+'JURADO-4'!R79+'JURADO-5'!R79-CK79-CL79</f>
        <v>15</v>
      </c>
      <c r="CN79" s="10"/>
      <c r="CO79" s="72"/>
      <c r="CP79" s="100">
        <f>I79+AS79+AW79+BH79+BL79+BT79+CI79+CM79-CS79</f>
        <v>570</v>
      </c>
      <c r="CQ79" s="107">
        <v>42770</v>
      </c>
      <c r="CR79" s="99" t="s">
        <v>15</v>
      </c>
      <c r="CS79" s="66"/>
      <c r="CT79" s="88"/>
      <c r="CU79" s="66">
        <f>CA79*1.5</f>
        <v>0</v>
      </c>
      <c r="CV79" s="66">
        <f>CE79*1.5</f>
        <v>0</v>
      </c>
      <c r="CW79" s="66">
        <f>CM79</f>
        <v>15</v>
      </c>
    </row>
  </sheetData>
  <sheetProtection/>
  <mergeCells count="104">
    <mergeCell ref="BN45:BP45"/>
    <mergeCell ref="BQ45:BS45"/>
    <mergeCell ref="BT45:BV45"/>
    <mergeCell ref="BY45:CA45"/>
    <mergeCell ref="AJ3:AS3"/>
    <mergeCell ref="AJ4:AL4"/>
    <mergeCell ref="AY3:BH3"/>
    <mergeCell ref="AY4:BA4"/>
    <mergeCell ref="BJ4:BL4"/>
    <mergeCell ref="BB4:BD4"/>
    <mergeCell ref="F74:H74"/>
    <mergeCell ref="AJ73:AS73"/>
    <mergeCell ref="AM74:AO74"/>
    <mergeCell ref="AP74:AR74"/>
    <mergeCell ref="Y74:AA74"/>
    <mergeCell ref="Y44:AH44"/>
    <mergeCell ref="AP45:AR45"/>
    <mergeCell ref="C44:L44"/>
    <mergeCell ref="N44:W44"/>
    <mergeCell ref="BB45:BD45"/>
    <mergeCell ref="AJ74:AL74"/>
    <mergeCell ref="AJ45:AL45"/>
    <mergeCell ref="AU45:AW45"/>
    <mergeCell ref="BE45:BG45"/>
    <mergeCell ref="AM45:AO45"/>
    <mergeCell ref="BN74:BP74"/>
    <mergeCell ref="BN73:BT73"/>
    <mergeCell ref="BN44:BW44"/>
    <mergeCell ref="AM4:AO4"/>
    <mergeCell ref="AP4:AR4"/>
    <mergeCell ref="BE74:BG74"/>
    <mergeCell ref="BJ45:BL45"/>
    <mergeCell ref="AU4:AW4"/>
    <mergeCell ref="AY74:BA74"/>
    <mergeCell ref="AY73:BH73"/>
    <mergeCell ref="BJ74:BL74"/>
    <mergeCell ref="AU74:AW74"/>
    <mergeCell ref="Y3:AH3"/>
    <mergeCell ref="Y4:AA4"/>
    <mergeCell ref="AB4:AD4"/>
    <mergeCell ref="AE4:AG4"/>
    <mergeCell ref="BE4:BG4"/>
    <mergeCell ref="AJ44:AS44"/>
    <mergeCell ref="BB74:BD74"/>
    <mergeCell ref="AY45:BA45"/>
    <mergeCell ref="BN3:BW3"/>
    <mergeCell ref="BN4:BP4"/>
    <mergeCell ref="BQ4:BS4"/>
    <mergeCell ref="BT4:BV4"/>
    <mergeCell ref="C3:L3"/>
    <mergeCell ref="F4:H4"/>
    <mergeCell ref="I4:K4"/>
    <mergeCell ref="N3:W3"/>
    <mergeCell ref="Q4:S4"/>
    <mergeCell ref="T4:V4"/>
    <mergeCell ref="CV4:CV5"/>
    <mergeCell ref="CV74:CV75"/>
    <mergeCell ref="A2:CV2"/>
    <mergeCell ref="A72:CV72"/>
    <mergeCell ref="A43:CV43"/>
    <mergeCell ref="C4:E4"/>
    <mergeCell ref="N4:P4"/>
    <mergeCell ref="AY44:BH44"/>
    <mergeCell ref="C73:I73"/>
    <mergeCell ref="A4:B4"/>
    <mergeCell ref="BY4:CA4"/>
    <mergeCell ref="CC4:CE4"/>
    <mergeCell ref="I45:K45"/>
    <mergeCell ref="CS4:CS5"/>
    <mergeCell ref="N45:P45"/>
    <mergeCell ref="Q45:S45"/>
    <mergeCell ref="T45:V45"/>
    <mergeCell ref="CP4:CP5"/>
    <mergeCell ref="Y45:AA45"/>
    <mergeCell ref="AB45:AD45"/>
    <mergeCell ref="CT4:CT5"/>
    <mergeCell ref="CK4:CM4"/>
    <mergeCell ref="CC45:CE45"/>
    <mergeCell ref="CG45:CI45"/>
    <mergeCell ref="CK45:CM45"/>
    <mergeCell ref="CK74:CM74"/>
    <mergeCell ref="CG74:CI74"/>
    <mergeCell ref="CC74:CE74"/>
    <mergeCell ref="CG4:CI4"/>
    <mergeCell ref="CW4:CW5"/>
    <mergeCell ref="CW74:CW75"/>
    <mergeCell ref="CU4:CU5"/>
    <mergeCell ref="AE45:AG45"/>
    <mergeCell ref="CU74:CU75"/>
    <mergeCell ref="CT74:CT75"/>
    <mergeCell ref="CP74:CP75"/>
    <mergeCell ref="CQ4:CQ5"/>
    <mergeCell ref="CR4:CR5"/>
    <mergeCell ref="CS74:CS75"/>
    <mergeCell ref="A45:B45"/>
    <mergeCell ref="C45:E45"/>
    <mergeCell ref="F45:H45"/>
    <mergeCell ref="CQ74:CQ75"/>
    <mergeCell ref="CR74:CR75"/>
    <mergeCell ref="A74:B74"/>
    <mergeCell ref="C74:E74"/>
    <mergeCell ref="N74:P74"/>
    <mergeCell ref="BY74:CA74"/>
    <mergeCell ref="BQ74:BS74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DE PUNTUACION - 2011</dc:title>
  <dc:subject/>
  <dc:creator>JAVIER TEJADA</dc:creator>
  <cp:keywords/>
  <dc:description/>
  <cp:lastModifiedBy>iris</cp:lastModifiedBy>
  <cp:lastPrinted>2011-01-08T22:52:15Z</cp:lastPrinted>
  <dcterms:created xsi:type="dcterms:W3CDTF">2010-11-01T19:35:26Z</dcterms:created>
  <dcterms:modified xsi:type="dcterms:W3CDTF">2017-02-16T18:26:41Z</dcterms:modified>
  <cp:category/>
  <cp:version/>
  <cp:contentType/>
  <cp:contentStatus/>
</cp:coreProperties>
</file>